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5"/>
  </bookViews>
  <sheets>
    <sheet name="城规" sheetId="1" r:id="rId1"/>
    <sheet name="地信" sheetId="2" r:id="rId2"/>
    <sheet name="环工" sheetId="3" r:id="rId3"/>
    <sheet name="环科" sheetId="4" r:id="rId4"/>
    <sheet name="制图" sheetId="5" r:id="rId5"/>
    <sheet name="土管" sheetId="6" r:id="rId6"/>
  </sheets>
  <definedNames>
    <definedName name="_xlnm.Print_Titles" localSheetId="2">环工!$2:$3</definedName>
    <definedName name="_xlnm.Print_Titles" localSheetId="3">环科!$2:$3</definedName>
  </definedNames>
  <calcPr calcId="144525"/>
</workbook>
</file>

<file path=xl/calcChain.xml><?xml version="1.0" encoding="utf-8"?>
<calcChain xmlns="http://schemas.openxmlformats.org/spreadsheetml/2006/main">
  <c r="N10" i="6" l="1"/>
  <c r="N8" i="6"/>
  <c r="N10" i="4" l="1"/>
  <c r="N9" i="5" l="1"/>
  <c r="N8" i="5"/>
  <c r="N7" i="5"/>
  <c r="N6" i="5"/>
  <c r="N5" i="5"/>
  <c r="N4" i="5"/>
  <c r="N11" i="4"/>
  <c r="N7" i="4"/>
  <c r="N13" i="3"/>
  <c r="N7" i="3"/>
  <c r="N17" i="3"/>
  <c r="N9" i="3"/>
  <c r="N14" i="3"/>
  <c r="N6" i="3"/>
  <c r="N15" i="3"/>
  <c r="N8" i="3"/>
  <c r="N5" i="3"/>
  <c r="N11" i="3"/>
  <c r="N10" i="3"/>
  <c r="N12" i="3"/>
  <c r="N16" i="3"/>
  <c r="N4" i="3"/>
  <c r="L7" i="1"/>
  <c r="L4" i="1"/>
  <c r="L8" i="1"/>
  <c r="L6" i="1"/>
</calcChain>
</file>

<file path=xl/sharedStrings.xml><?xml version="1.0" encoding="utf-8"?>
<sst xmlns="http://schemas.openxmlformats.org/spreadsheetml/2006/main" count="585" uniqueCount="213">
  <si>
    <t>考生编号</t>
  </si>
  <si>
    <t>报考专业名称</t>
  </si>
  <si>
    <t>丁愫</t>
  </si>
  <si>
    <t>104867190000436</t>
  </si>
  <si>
    <t>资源环境监测与规划</t>
  </si>
  <si>
    <t>何建华</t>
  </si>
  <si>
    <t>非定向</t>
  </si>
  <si>
    <t>公开招考（申请考核）</t>
  </si>
  <si>
    <t>无</t>
  </si>
  <si>
    <t>√</t>
  </si>
  <si>
    <t>潘真真</t>
  </si>
  <si>
    <t>104867190002547</t>
  </si>
  <si>
    <t>韩伟超</t>
  </si>
  <si>
    <t>104867190000106</t>
  </si>
  <si>
    <t>袁沫汐</t>
  </si>
  <si>
    <t>104867190001994</t>
  </si>
  <si>
    <t>自然地理学</t>
  </si>
  <si>
    <t>林爱文</t>
  </si>
  <si>
    <t>何超</t>
  </si>
  <si>
    <t>104867190000280</t>
  </si>
  <si>
    <t>洪松</t>
  </si>
  <si>
    <t>序号</t>
    <phoneticPr fontId="2" type="noConversion"/>
  </si>
  <si>
    <t>考生姓名</t>
    <phoneticPr fontId="2" type="noConversion"/>
  </si>
  <si>
    <t>报考博导姓名</t>
    <phoneticPr fontId="2" type="noConversion"/>
  </si>
  <si>
    <t>报考类别</t>
    <phoneticPr fontId="2" type="noConversion"/>
  </si>
  <si>
    <t>考试方式</t>
    <phoneticPr fontId="2" type="noConversion"/>
  </si>
  <si>
    <t>专项计划</t>
    <phoneticPr fontId="2" type="noConversion"/>
  </si>
  <si>
    <t>成绩(均为百分制）</t>
    <phoneticPr fontId="2" type="noConversion"/>
  </si>
  <si>
    <t>是否录取</t>
    <phoneticPr fontId="2" type="noConversion"/>
  </si>
  <si>
    <t>学术素养40%</t>
    <phoneticPr fontId="2" type="noConversion"/>
  </si>
  <si>
    <t>外语水平30%</t>
    <phoneticPr fontId="2" type="noConversion"/>
  </si>
  <si>
    <t>培养潜质30%</t>
    <phoneticPr fontId="2" type="noConversion"/>
  </si>
  <si>
    <t>总成绩</t>
    <phoneticPr fontId="2" type="noConversion"/>
  </si>
  <si>
    <t>（录取打√）</t>
    <phoneticPr fontId="2" type="noConversion"/>
  </si>
  <si>
    <t>沈航</t>
  </si>
  <si>
    <t>地图学与地理信息系统</t>
  </si>
  <si>
    <t>李霖</t>
  </si>
  <si>
    <t>张慧荟</t>
  </si>
  <si>
    <t>杜清运</t>
  </si>
  <si>
    <t>李桂娥</t>
  </si>
  <si>
    <t>宋红霞</t>
  </si>
  <si>
    <t>张继贤</t>
  </si>
  <si>
    <t>刘亮亮</t>
  </si>
  <si>
    <t>马祥元</t>
  </si>
  <si>
    <t>任福</t>
  </si>
  <si>
    <t>序号</t>
    <phoneticPr fontId="2" type="noConversion"/>
  </si>
  <si>
    <t>考生姓名</t>
    <phoneticPr fontId="2" type="noConversion"/>
  </si>
  <si>
    <t>报考博导姓名</t>
    <phoneticPr fontId="2" type="noConversion"/>
  </si>
  <si>
    <t>报考类别</t>
    <phoneticPr fontId="2" type="noConversion"/>
  </si>
  <si>
    <t>考试方式</t>
    <phoneticPr fontId="2" type="noConversion"/>
  </si>
  <si>
    <t>专项计划</t>
    <phoneticPr fontId="2" type="noConversion"/>
  </si>
  <si>
    <t>成绩(均为百分制）</t>
    <phoneticPr fontId="2" type="noConversion"/>
  </si>
  <si>
    <t>是否录取</t>
    <phoneticPr fontId="2" type="noConversion"/>
  </si>
  <si>
    <t>学术素养40%</t>
    <phoneticPr fontId="2" type="noConversion"/>
  </si>
  <si>
    <t>外语水平30%</t>
    <phoneticPr fontId="2" type="noConversion"/>
  </si>
  <si>
    <t>培养潜质30%</t>
    <phoneticPr fontId="2" type="noConversion"/>
  </si>
  <si>
    <t>总成绩</t>
    <phoneticPr fontId="2" type="noConversion"/>
  </si>
  <si>
    <t>104867190000986</t>
    <phoneticPr fontId="7" type="noConversion"/>
  </si>
  <si>
    <t>104867190000023</t>
    <phoneticPr fontId="7" type="noConversion"/>
  </si>
  <si>
    <t>104867190003491</t>
    <phoneticPr fontId="7" type="noConversion"/>
  </si>
  <si>
    <t>104867190003586</t>
    <phoneticPr fontId="7" type="noConversion"/>
  </si>
  <si>
    <t>104867190000047</t>
    <phoneticPr fontId="7" type="noConversion"/>
  </si>
  <si>
    <t>104867190000623</t>
    <phoneticPr fontId="7" type="noConversion"/>
  </si>
  <si>
    <t>周烨</t>
  </si>
  <si>
    <t>环境工程</t>
  </si>
  <si>
    <t>王祖武</t>
  </si>
  <si>
    <t>孙晗</t>
  </si>
  <si>
    <t>侯浩波</t>
  </si>
  <si>
    <t>陈方远</t>
  </si>
  <si>
    <t>宋碧玉</t>
  </si>
  <si>
    <t>虞敏达</t>
  </si>
  <si>
    <t>席北斗</t>
  </si>
  <si>
    <t>马昕</t>
  </si>
  <si>
    <t>彭创</t>
  </si>
  <si>
    <t>徐凌云</t>
  </si>
  <si>
    <t>陈畅</t>
  </si>
  <si>
    <t>王建伟</t>
  </si>
  <si>
    <t>张晖</t>
  </si>
  <si>
    <t>窦砚鹏</t>
  </si>
  <si>
    <t>汪的华</t>
  </si>
  <si>
    <t>张洪培</t>
  </si>
  <si>
    <t>胡将军</t>
  </si>
  <si>
    <t>汪远</t>
  </si>
  <si>
    <t>张琦</t>
  </si>
  <si>
    <t>任伟</t>
  </si>
  <si>
    <t>于芳</t>
  </si>
  <si>
    <t>104867190002013</t>
    <phoneticPr fontId="7" type="noConversion"/>
  </si>
  <si>
    <t>104867190003944</t>
    <phoneticPr fontId="7" type="noConversion"/>
  </si>
  <si>
    <t>104867190001081</t>
    <phoneticPr fontId="7" type="noConversion"/>
  </si>
  <si>
    <t>104867190001100</t>
    <phoneticPr fontId="7" type="noConversion"/>
  </si>
  <si>
    <t>104867190000131</t>
    <phoneticPr fontId="7" type="noConversion"/>
  </si>
  <si>
    <t>104867190001778</t>
    <phoneticPr fontId="7" type="noConversion"/>
  </si>
  <si>
    <t>104867190002967</t>
    <phoneticPr fontId="7" type="noConversion"/>
  </si>
  <si>
    <t>104867190000824</t>
    <phoneticPr fontId="7" type="noConversion"/>
  </si>
  <si>
    <t>104867190000358</t>
    <phoneticPr fontId="7" type="noConversion"/>
  </si>
  <si>
    <t>104867190003248</t>
    <phoneticPr fontId="7" type="noConversion"/>
  </si>
  <si>
    <t>104867190003661</t>
    <phoneticPr fontId="7" type="noConversion"/>
  </si>
  <si>
    <t>104867190002331</t>
    <phoneticPr fontId="7" type="noConversion"/>
  </si>
  <si>
    <t>104867190000808</t>
    <phoneticPr fontId="7" type="noConversion"/>
  </si>
  <si>
    <t>104867190001457</t>
    <phoneticPr fontId="7" type="noConversion"/>
  </si>
  <si>
    <t>序号</t>
    <phoneticPr fontId="2" type="noConversion"/>
  </si>
  <si>
    <t>考生姓名</t>
    <phoneticPr fontId="2" type="noConversion"/>
  </si>
  <si>
    <t>报考博导姓名</t>
    <phoneticPr fontId="2" type="noConversion"/>
  </si>
  <si>
    <t>报考类别</t>
    <phoneticPr fontId="2" type="noConversion"/>
  </si>
  <si>
    <t>考试方式</t>
    <phoneticPr fontId="2" type="noConversion"/>
  </si>
  <si>
    <t>专项计划</t>
    <phoneticPr fontId="2" type="noConversion"/>
  </si>
  <si>
    <t>成绩(均为百分制）</t>
    <phoneticPr fontId="2" type="noConversion"/>
  </si>
  <si>
    <t>学术素养40%</t>
    <phoneticPr fontId="2" type="noConversion"/>
  </si>
  <si>
    <t>外语水平30%</t>
    <phoneticPr fontId="2" type="noConversion"/>
  </si>
  <si>
    <t>培养潜质30%</t>
    <phoneticPr fontId="2" type="noConversion"/>
  </si>
  <si>
    <t>总成绩</t>
    <phoneticPr fontId="2" type="noConversion"/>
  </si>
  <si>
    <t>（录取打√）</t>
    <phoneticPr fontId="2" type="noConversion"/>
  </si>
  <si>
    <t>张超</t>
  </si>
  <si>
    <t>104867190000036</t>
    <phoneticPr fontId="7" type="noConversion"/>
  </si>
  <si>
    <t>环境科学</t>
  </si>
  <si>
    <t>陈兰洲</t>
  </si>
  <si>
    <t>王洁</t>
  </si>
  <si>
    <t>104867190000103</t>
    <phoneticPr fontId="7" type="noConversion"/>
  </si>
  <si>
    <t>苏禹铭</t>
  </si>
  <si>
    <t>104867190000332</t>
    <phoneticPr fontId="7" type="noConversion"/>
  </si>
  <si>
    <t>朱珑珑</t>
  </si>
  <si>
    <t>104867190003224</t>
    <phoneticPr fontId="7" type="noConversion"/>
  </si>
  <si>
    <t>周培疆</t>
  </si>
  <si>
    <t>聂刚</t>
  </si>
  <si>
    <t>104867190003660</t>
    <phoneticPr fontId="7" type="noConversion"/>
  </si>
  <si>
    <t>肖玲</t>
  </si>
  <si>
    <t>唐海滨</t>
  </si>
  <si>
    <t>104867190003032</t>
    <phoneticPr fontId="7" type="noConversion"/>
  </si>
  <si>
    <t>洪松</t>
    <phoneticPr fontId="1" type="noConversion"/>
  </si>
  <si>
    <t>黄健</t>
  </si>
  <si>
    <t>104867190003509</t>
    <phoneticPr fontId="7" type="noConversion"/>
  </si>
  <si>
    <t>魏明瑜</t>
  </si>
  <si>
    <t>104867190003059</t>
    <phoneticPr fontId="7" type="noConversion"/>
  </si>
  <si>
    <t>贾亚丽</t>
  </si>
  <si>
    <t>104867190005415</t>
    <phoneticPr fontId="7" type="noConversion"/>
  </si>
  <si>
    <t>黄佳</t>
  </si>
  <si>
    <t>104867190000039</t>
    <phoneticPr fontId="7" type="noConversion"/>
  </si>
  <si>
    <t>吴峰</t>
  </si>
  <si>
    <t>吴红宝</t>
  </si>
  <si>
    <t>104867190004509</t>
    <phoneticPr fontId="7" type="noConversion"/>
  </si>
  <si>
    <t>闵启龙</t>
  </si>
  <si>
    <t>陈业滨</t>
  </si>
  <si>
    <t>地图制图学与地理信息工程</t>
  </si>
  <si>
    <t>郭仁忠</t>
  </si>
  <si>
    <t>张学全</t>
  </si>
  <si>
    <t>陈玉敏</t>
  </si>
  <si>
    <t>周哲</t>
  </si>
  <si>
    <t>艾廷华</t>
  </si>
  <si>
    <t>张志然</t>
  </si>
  <si>
    <t>刘纪平</t>
  </si>
  <si>
    <t>董珍珍</t>
  </si>
  <si>
    <t>郭庆胜</t>
  </si>
  <si>
    <t>赵婷</t>
  </si>
  <si>
    <t>序号</t>
    <phoneticPr fontId="2" type="noConversion"/>
  </si>
  <si>
    <t>考生姓名</t>
    <phoneticPr fontId="2" type="noConversion"/>
  </si>
  <si>
    <t>报考博导姓名</t>
    <phoneticPr fontId="2" type="noConversion"/>
  </si>
  <si>
    <t>报考类别</t>
    <phoneticPr fontId="2" type="noConversion"/>
  </si>
  <si>
    <t>考试方式</t>
    <phoneticPr fontId="2" type="noConversion"/>
  </si>
  <si>
    <t>专项计划</t>
    <phoneticPr fontId="2" type="noConversion"/>
  </si>
  <si>
    <t>成绩(均为百分制）</t>
    <phoneticPr fontId="2" type="noConversion"/>
  </si>
  <si>
    <t>是否录取</t>
    <phoneticPr fontId="2" type="noConversion"/>
  </si>
  <si>
    <t>学术素养40%</t>
    <phoneticPr fontId="2" type="noConversion"/>
  </si>
  <si>
    <t>外语水平30%</t>
    <phoneticPr fontId="2" type="noConversion"/>
  </si>
  <si>
    <t>培养潜质30%</t>
    <phoneticPr fontId="2" type="noConversion"/>
  </si>
  <si>
    <t>总成绩</t>
    <phoneticPr fontId="2" type="noConversion"/>
  </si>
  <si>
    <t>104867190000704</t>
    <phoneticPr fontId="7" type="noConversion"/>
  </si>
  <si>
    <t>104867190000055</t>
    <phoneticPr fontId="7" type="noConversion"/>
  </si>
  <si>
    <t>104867190002412</t>
    <phoneticPr fontId="7" type="noConversion"/>
  </si>
  <si>
    <t>104867190000399</t>
    <phoneticPr fontId="7" type="noConversion"/>
  </si>
  <si>
    <t>104867190002962</t>
    <phoneticPr fontId="7" type="noConversion"/>
  </si>
  <si>
    <t>104867190001184</t>
    <phoneticPr fontId="7" type="noConversion"/>
  </si>
  <si>
    <t>邵庆军</t>
  </si>
  <si>
    <t>土地资源管理</t>
  </si>
  <si>
    <t>刘耀林</t>
  </si>
  <si>
    <t>杜英坤</t>
  </si>
  <si>
    <t>王静</t>
  </si>
  <si>
    <t>洪永胜</t>
  </si>
  <si>
    <t>王卫林</t>
  </si>
  <si>
    <t>谭力</t>
  </si>
  <si>
    <t>翟天林</t>
  </si>
  <si>
    <t>金志丰</t>
  </si>
  <si>
    <t>定向</t>
  </si>
  <si>
    <t>104867190000702</t>
    <phoneticPr fontId="7" type="noConversion"/>
  </si>
  <si>
    <t>104867190002956</t>
    <phoneticPr fontId="7" type="noConversion"/>
  </si>
  <si>
    <t>104867190003080</t>
    <phoneticPr fontId="7" type="noConversion"/>
  </si>
  <si>
    <t>104867190000731</t>
    <phoneticPr fontId="7" type="noConversion"/>
  </si>
  <si>
    <t>104867190002158</t>
    <phoneticPr fontId="7" type="noConversion"/>
  </si>
  <si>
    <t>2017年资源与环境科学学院2017年博士研究生拟录取公示名单（不含硕博连读生）</t>
    <phoneticPr fontId="2" type="noConversion"/>
  </si>
  <si>
    <t>√</t>
    <phoneticPr fontId="1" type="noConversion"/>
  </si>
  <si>
    <t>报考专业名称</t>
    <phoneticPr fontId="1" type="noConversion"/>
  </si>
  <si>
    <t>放弃复试</t>
    <phoneticPr fontId="1" type="noConversion"/>
  </si>
  <si>
    <t>备注</t>
    <phoneticPr fontId="2" type="noConversion"/>
  </si>
  <si>
    <t>考生编号</t>
    <phoneticPr fontId="1" type="noConversion"/>
  </si>
  <si>
    <t>104867190004699</t>
    <phoneticPr fontId="7" type="noConversion"/>
  </si>
  <si>
    <t>104867190001866</t>
    <phoneticPr fontId="7" type="noConversion"/>
  </si>
  <si>
    <t>√</t>
    <phoneticPr fontId="1" type="noConversion"/>
  </si>
  <si>
    <t>√</t>
    <phoneticPr fontId="1" type="noConversion"/>
  </si>
  <si>
    <t>陈兰洲</t>
    <phoneticPr fontId="1" type="noConversion"/>
  </si>
  <si>
    <t>2017年资源与环境科学学院博士综合考核成绩汇总表</t>
    <phoneticPr fontId="2" type="noConversion"/>
  </si>
  <si>
    <t xml:space="preserve">  </t>
    <phoneticPr fontId="2" type="noConversion"/>
  </si>
  <si>
    <t>调剂到刘艳芳导师</t>
    <phoneticPr fontId="2" type="noConversion"/>
  </si>
  <si>
    <t>调剂到焦利民导师</t>
    <phoneticPr fontId="2" type="noConversion"/>
  </si>
  <si>
    <t>备注</t>
    <phoneticPr fontId="2" type="noConversion"/>
  </si>
  <si>
    <t>定向转非定向</t>
    <phoneticPr fontId="2" type="noConversion"/>
  </si>
  <si>
    <t>调剂到蔡忠亮导师</t>
    <phoneticPr fontId="2" type="noConversion"/>
  </si>
  <si>
    <t>调剂到汪的华导师</t>
    <phoneticPr fontId="1" type="noConversion"/>
  </si>
  <si>
    <r>
      <t>调剂到邬国锋导师</t>
    </r>
    <r>
      <rPr>
        <sz val="9"/>
        <rFont val="宋体"/>
        <family val="3"/>
        <charset val="134"/>
      </rPr>
      <t>（相同一级学科下资源环境监测与规划专业）</t>
    </r>
    <phoneticPr fontId="2" type="noConversion"/>
  </si>
  <si>
    <t>导师无指标、未调剂成功</t>
    <phoneticPr fontId="2" type="noConversion"/>
  </si>
  <si>
    <t>报考类别</t>
    <phoneticPr fontId="2" type="noConversion"/>
  </si>
  <si>
    <t>学习方式</t>
    <phoneticPr fontId="2" type="noConversion"/>
  </si>
  <si>
    <t>录取类别</t>
    <phoneticPr fontId="2" type="noConversion"/>
  </si>
  <si>
    <t>全日制</t>
    <phoneticPr fontId="2" type="noConversion"/>
  </si>
  <si>
    <t>全日制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</si>
</sst>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0_ "/>
  </numFmts>
  <fonts count="2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00B050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rgb="FF00B05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2"/>
      <name val="宋体"/>
      <family val="2"/>
      <charset val="134"/>
      <scheme val="minor"/>
    </font>
    <font>
      <sz val="12"/>
      <name val="宋体"/>
      <family val="2"/>
      <charset val="134"/>
    </font>
    <font>
      <b/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4" fillId="2" borderId="8" xfId="0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2" fillId="0" borderId="0" xfId="0" applyFont="1"/>
    <xf numFmtId="0" fontId="11" fillId="2" borderId="6" xfId="0" applyFont="1" applyFill="1" applyBorder="1" applyAlignment="1">
      <alignment horizontal="center" vertical="center" wrapText="1"/>
    </xf>
    <xf numFmtId="49" fontId="14" fillId="2" borderId="6" xfId="0" applyNumberFormat="1" applyFont="1" applyFill="1" applyBorder="1" applyAlignment="1">
      <alignment horizontal="center" vertical="center" wrapText="1"/>
    </xf>
    <xf numFmtId="177" fontId="14" fillId="2" borderId="6" xfId="0" applyNumberFormat="1" applyFont="1" applyFill="1" applyBorder="1" applyAlignment="1">
      <alignment horizontal="center" vertical="center" wrapText="1"/>
    </xf>
    <xf numFmtId="177" fontId="14" fillId="2" borderId="6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76" fontId="14" fillId="2" borderId="6" xfId="0" applyNumberFormat="1" applyFont="1" applyFill="1" applyBorder="1" applyAlignment="1">
      <alignment horizontal="center" vertical="center" wrapText="1"/>
    </xf>
    <xf numFmtId="176" fontId="14" fillId="2" borderId="6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0" fontId="14" fillId="0" borderId="6" xfId="0" applyNumberFormat="1" applyFont="1" applyFill="1" applyBorder="1" applyAlignment="1">
      <alignment horizontal="center" vertical="center" wrapText="1"/>
    </xf>
    <xf numFmtId="0" fontId="11" fillId="2" borderId="6" xfId="0" applyNumberFormat="1" applyFont="1" applyFill="1" applyBorder="1" applyAlignment="1">
      <alignment horizontal="center" vertical="center" wrapText="1"/>
    </xf>
    <xf numFmtId="0" fontId="14" fillId="2" borderId="6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9" fillId="0" borderId="0" xfId="0" applyFont="1" applyBorder="1"/>
    <xf numFmtId="0" fontId="5" fillId="0" borderId="6" xfId="0" applyFont="1" applyBorder="1" applyAlignment="1">
      <alignment vertical="center"/>
    </xf>
    <xf numFmtId="0" fontId="0" fillId="0" borderId="6" xfId="0" applyBorder="1"/>
    <xf numFmtId="0" fontId="10" fillId="0" borderId="6" xfId="0" applyFont="1" applyBorder="1"/>
    <xf numFmtId="0" fontId="9" fillId="0" borderId="6" xfId="0" applyFont="1" applyBorder="1"/>
    <xf numFmtId="0" fontId="14" fillId="2" borderId="7" xfId="0" applyFont="1" applyFill="1" applyBorder="1" applyAlignment="1">
      <alignment horizontal="center" vertical="center" wrapText="1"/>
    </xf>
    <xf numFmtId="1" fontId="14" fillId="2" borderId="6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1" fontId="14" fillId="2" borderId="6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D17" sqref="D17"/>
    </sheetView>
  </sheetViews>
  <sheetFormatPr defaultRowHeight="13.5"/>
  <cols>
    <col min="1" max="1" width="7.125" customWidth="1"/>
    <col min="4" max="4" width="11" customWidth="1"/>
    <col min="13" max="13" width="11" customWidth="1"/>
  </cols>
  <sheetData>
    <row r="1" spans="1:14" ht="33.75" customHeight="1">
      <c r="A1" s="58" t="s">
        <v>187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14" ht="14.25" customHeight="1">
      <c r="A2" s="60" t="s">
        <v>21</v>
      </c>
      <c r="B2" s="60" t="s">
        <v>22</v>
      </c>
      <c r="C2" s="60" t="s">
        <v>0</v>
      </c>
      <c r="D2" s="60" t="s">
        <v>189</v>
      </c>
      <c r="E2" s="60" t="s">
        <v>23</v>
      </c>
      <c r="F2" s="60" t="s">
        <v>24</v>
      </c>
      <c r="G2" s="55"/>
      <c r="H2" s="55"/>
      <c r="I2" s="62" t="s">
        <v>27</v>
      </c>
      <c r="J2" s="63"/>
      <c r="K2" s="63"/>
      <c r="L2" s="64"/>
      <c r="M2" s="1" t="s">
        <v>28</v>
      </c>
      <c r="N2" s="2"/>
    </row>
    <row r="3" spans="1:14" ht="28.5">
      <c r="A3" s="61"/>
      <c r="B3" s="61"/>
      <c r="C3" s="61"/>
      <c r="D3" s="61"/>
      <c r="E3" s="61"/>
      <c r="F3" s="61"/>
      <c r="G3" s="56" t="s">
        <v>210</v>
      </c>
      <c r="H3" s="56" t="s">
        <v>209</v>
      </c>
      <c r="I3" s="3" t="s">
        <v>29</v>
      </c>
      <c r="J3" s="3" t="s">
        <v>30</v>
      </c>
      <c r="K3" s="3" t="s">
        <v>31</v>
      </c>
      <c r="L3" s="3" t="s">
        <v>32</v>
      </c>
      <c r="M3" s="1" t="s">
        <v>33</v>
      </c>
      <c r="N3" s="4"/>
    </row>
    <row r="4" spans="1:14" ht="28.5">
      <c r="A4" s="20">
        <v>1</v>
      </c>
      <c r="B4" s="42" t="s">
        <v>14</v>
      </c>
      <c r="C4" s="24" t="s">
        <v>15</v>
      </c>
      <c r="D4" s="43" t="s">
        <v>16</v>
      </c>
      <c r="E4" s="43" t="s">
        <v>17</v>
      </c>
      <c r="F4" s="20" t="s">
        <v>6</v>
      </c>
      <c r="G4" s="19" t="s">
        <v>6</v>
      </c>
      <c r="H4" s="19" t="s">
        <v>211</v>
      </c>
      <c r="I4" s="20">
        <v>92</v>
      </c>
      <c r="J4" s="20">
        <v>90</v>
      </c>
      <c r="K4" s="20">
        <v>89</v>
      </c>
      <c r="L4" s="20">
        <f>I4*0.4+J4*0.3+K4*0.3</f>
        <v>90.5</v>
      </c>
      <c r="M4" s="21" t="s">
        <v>9</v>
      </c>
      <c r="N4" s="5"/>
    </row>
    <row r="5" spans="1:14" ht="28.5">
      <c r="A5" s="38">
        <v>2</v>
      </c>
      <c r="B5" s="39" t="s">
        <v>2</v>
      </c>
      <c r="C5" s="40" t="s">
        <v>3</v>
      </c>
      <c r="D5" s="41" t="s">
        <v>4</v>
      </c>
      <c r="E5" s="41" t="s">
        <v>5</v>
      </c>
      <c r="F5" s="38" t="s">
        <v>6</v>
      </c>
      <c r="G5" s="19" t="s">
        <v>6</v>
      </c>
      <c r="H5" s="19" t="s">
        <v>211</v>
      </c>
      <c r="I5" s="38">
        <v>88</v>
      </c>
      <c r="J5" s="38">
        <v>88</v>
      </c>
      <c r="K5" s="38">
        <v>87</v>
      </c>
      <c r="L5" s="38">
        <v>87.7</v>
      </c>
      <c r="M5" s="29" t="s">
        <v>9</v>
      </c>
      <c r="N5" s="5"/>
    </row>
    <row r="6" spans="1:14" ht="28.5">
      <c r="A6" s="20">
        <v>3</v>
      </c>
      <c r="B6" s="42" t="s">
        <v>10</v>
      </c>
      <c r="C6" s="24" t="s">
        <v>11</v>
      </c>
      <c r="D6" s="43" t="s">
        <v>4</v>
      </c>
      <c r="E6" s="43" t="s">
        <v>5</v>
      </c>
      <c r="F6" s="20" t="s">
        <v>6</v>
      </c>
      <c r="G6" s="19" t="s">
        <v>6</v>
      </c>
      <c r="H6" s="19" t="s">
        <v>211</v>
      </c>
      <c r="I6" s="20">
        <v>85</v>
      </c>
      <c r="J6" s="20">
        <v>85</v>
      </c>
      <c r="K6" s="20">
        <v>86</v>
      </c>
      <c r="L6" s="20">
        <f>I6*0.4+J6*0.3+K6*0.3</f>
        <v>85.3</v>
      </c>
      <c r="M6" s="21" t="s">
        <v>9</v>
      </c>
      <c r="N6" s="5"/>
    </row>
    <row r="7" spans="1:14" ht="28.5">
      <c r="A7" s="20">
        <v>4</v>
      </c>
      <c r="B7" s="42" t="s">
        <v>18</v>
      </c>
      <c r="C7" s="24" t="s">
        <v>19</v>
      </c>
      <c r="D7" s="43" t="s">
        <v>16</v>
      </c>
      <c r="E7" s="43" t="s">
        <v>20</v>
      </c>
      <c r="F7" s="20" t="s">
        <v>6</v>
      </c>
      <c r="G7" s="19" t="s">
        <v>6</v>
      </c>
      <c r="H7" s="19" t="s">
        <v>211</v>
      </c>
      <c r="I7" s="20">
        <v>84</v>
      </c>
      <c r="J7" s="20">
        <v>82</v>
      </c>
      <c r="K7" s="20">
        <v>84</v>
      </c>
      <c r="L7" s="20">
        <f>I7*0.4+J7*0.3+K7*0.3</f>
        <v>83.4</v>
      </c>
      <c r="M7" s="21" t="s">
        <v>9</v>
      </c>
      <c r="N7" s="5"/>
    </row>
    <row r="8" spans="1:14" ht="28.5">
      <c r="A8" s="20">
        <v>5</v>
      </c>
      <c r="B8" s="42" t="s">
        <v>12</v>
      </c>
      <c r="C8" s="24" t="s">
        <v>13</v>
      </c>
      <c r="D8" s="43" t="s">
        <v>4</v>
      </c>
      <c r="E8" s="43" t="s">
        <v>5</v>
      </c>
      <c r="F8" s="20" t="s">
        <v>6</v>
      </c>
      <c r="G8" s="19" t="s">
        <v>6</v>
      </c>
      <c r="H8" s="19" t="s">
        <v>211</v>
      </c>
      <c r="I8" s="20">
        <v>78</v>
      </c>
      <c r="J8" s="20">
        <v>71</v>
      </c>
      <c r="K8" s="20">
        <v>76</v>
      </c>
      <c r="L8" s="20">
        <f>I8*0.4+J8*0.3+K8*0.3</f>
        <v>75.3</v>
      </c>
      <c r="M8" s="21"/>
      <c r="N8" s="5"/>
    </row>
    <row r="9" spans="1:14">
      <c r="A9" s="22"/>
      <c r="B9" s="22"/>
      <c r="C9" s="22"/>
      <c r="D9" s="22"/>
      <c r="E9" s="22"/>
      <c r="F9" s="22"/>
      <c r="G9" s="22"/>
      <c r="H9" s="22"/>
      <c r="I9" s="22"/>
      <c r="J9" s="22"/>
    </row>
  </sheetData>
  <sortState ref="L4:X9">
    <sortCondition descending="1" ref="W4:W9"/>
  </sortState>
  <mergeCells count="8">
    <mergeCell ref="A1:N1"/>
    <mergeCell ref="A2:A3"/>
    <mergeCell ref="B2:B3"/>
    <mergeCell ref="C2:C3"/>
    <mergeCell ref="D2:D3"/>
    <mergeCell ref="E2:E3"/>
    <mergeCell ref="F2:F3"/>
    <mergeCell ref="I2:L2"/>
  </mergeCells>
  <phoneticPr fontId="1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workbookViewId="0">
      <selection activeCell="I14" sqref="I14"/>
    </sheetView>
  </sheetViews>
  <sheetFormatPr defaultRowHeight="13.5"/>
  <cols>
    <col min="4" max="4" width="11.125" customWidth="1"/>
    <col min="7" max="7" width="9.75" customWidth="1"/>
  </cols>
  <sheetData>
    <row r="1" spans="1:30" ht="22.5">
      <c r="A1" s="58" t="s">
        <v>187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30" ht="14.25" customHeight="1">
      <c r="A2" s="65" t="s">
        <v>45</v>
      </c>
      <c r="B2" s="65" t="s">
        <v>46</v>
      </c>
      <c r="C2" s="67" t="s">
        <v>0</v>
      </c>
      <c r="D2" s="65" t="s">
        <v>1</v>
      </c>
      <c r="E2" s="65" t="s">
        <v>47</v>
      </c>
      <c r="F2" s="65" t="s">
        <v>48</v>
      </c>
      <c r="G2" s="55"/>
      <c r="H2" s="55"/>
      <c r="I2" s="65" t="s">
        <v>49</v>
      </c>
      <c r="J2" s="65" t="s">
        <v>50</v>
      </c>
      <c r="K2" s="69" t="s">
        <v>51</v>
      </c>
      <c r="L2" s="70"/>
      <c r="M2" s="70"/>
      <c r="N2" s="71"/>
      <c r="O2" s="6" t="s">
        <v>52</v>
      </c>
      <c r="P2" s="72" t="s">
        <v>191</v>
      </c>
    </row>
    <row r="3" spans="1:30" ht="28.5">
      <c r="A3" s="66"/>
      <c r="B3" s="66"/>
      <c r="C3" s="68"/>
      <c r="D3" s="66"/>
      <c r="E3" s="66"/>
      <c r="F3" s="66"/>
      <c r="G3" s="56" t="s">
        <v>210</v>
      </c>
      <c r="H3" s="57" t="s">
        <v>209</v>
      </c>
      <c r="I3" s="66"/>
      <c r="J3" s="66"/>
      <c r="K3" s="8" t="s">
        <v>53</v>
      </c>
      <c r="L3" s="8" t="s">
        <v>54</v>
      </c>
      <c r="M3" s="8" t="s">
        <v>55</v>
      </c>
      <c r="N3" s="8" t="s">
        <v>56</v>
      </c>
      <c r="O3" s="6" t="s">
        <v>33</v>
      </c>
      <c r="P3" s="73"/>
    </row>
    <row r="4" spans="1:30" ht="42.75">
      <c r="A4" s="34">
        <v>1</v>
      </c>
      <c r="B4" s="35" t="s">
        <v>37</v>
      </c>
      <c r="C4" s="36" t="s">
        <v>58</v>
      </c>
      <c r="D4" s="20" t="s">
        <v>35</v>
      </c>
      <c r="E4" s="20" t="s">
        <v>38</v>
      </c>
      <c r="F4" s="20" t="s">
        <v>6</v>
      </c>
      <c r="G4" s="19" t="s">
        <v>6</v>
      </c>
      <c r="H4" s="19" t="s">
        <v>211</v>
      </c>
      <c r="I4" s="20" t="s">
        <v>7</v>
      </c>
      <c r="J4" s="20" t="s">
        <v>8</v>
      </c>
      <c r="K4" s="20">
        <v>90.8</v>
      </c>
      <c r="L4" s="20">
        <v>87</v>
      </c>
      <c r="M4" s="20">
        <v>91</v>
      </c>
      <c r="N4" s="20">
        <v>89.72</v>
      </c>
      <c r="O4" s="21" t="s">
        <v>9</v>
      </c>
      <c r="P4" s="47"/>
      <c r="AD4" s="10"/>
    </row>
    <row r="5" spans="1:30" ht="42.75">
      <c r="A5" s="34">
        <v>2</v>
      </c>
      <c r="B5" s="35" t="s">
        <v>34</v>
      </c>
      <c r="C5" s="37" t="s">
        <v>57</v>
      </c>
      <c r="D5" s="20" t="s">
        <v>35</v>
      </c>
      <c r="E5" s="20" t="s">
        <v>36</v>
      </c>
      <c r="F5" s="20" t="s">
        <v>6</v>
      </c>
      <c r="G5" s="19" t="s">
        <v>6</v>
      </c>
      <c r="H5" s="19" t="s">
        <v>211</v>
      </c>
      <c r="I5" s="20" t="s">
        <v>7</v>
      </c>
      <c r="J5" s="20" t="s">
        <v>8</v>
      </c>
      <c r="K5" s="20">
        <v>88.8</v>
      </c>
      <c r="L5" s="20">
        <v>84.4</v>
      </c>
      <c r="M5" s="20">
        <v>89.8</v>
      </c>
      <c r="N5" s="20">
        <v>87.78</v>
      </c>
      <c r="O5" s="21" t="s">
        <v>9</v>
      </c>
      <c r="P5" s="35" t="s">
        <v>204</v>
      </c>
      <c r="AD5" s="10"/>
    </row>
    <row r="6" spans="1:30" ht="42.75">
      <c r="A6" s="34">
        <v>3</v>
      </c>
      <c r="B6" s="35" t="s">
        <v>43</v>
      </c>
      <c r="C6" s="37" t="s">
        <v>62</v>
      </c>
      <c r="D6" s="20" t="s">
        <v>35</v>
      </c>
      <c r="E6" s="20" t="s">
        <v>44</v>
      </c>
      <c r="F6" s="20" t="s">
        <v>6</v>
      </c>
      <c r="G6" s="19" t="s">
        <v>6</v>
      </c>
      <c r="H6" s="19" t="s">
        <v>211</v>
      </c>
      <c r="I6" s="20" t="s">
        <v>7</v>
      </c>
      <c r="J6" s="20" t="s">
        <v>8</v>
      </c>
      <c r="K6" s="21">
        <v>84.6</v>
      </c>
      <c r="L6" s="21">
        <v>81.8</v>
      </c>
      <c r="M6" s="21">
        <v>87.8</v>
      </c>
      <c r="N6" s="21">
        <v>84.72</v>
      </c>
      <c r="O6" s="21" t="s">
        <v>9</v>
      </c>
      <c r="P6" s="46"/>
      <c r="AD6" s="10"/>
    </row>
    <row r="7" spans="1:30" ht="42.75">
      <c r="A7" s="34">
        <v>4</v>
      </c>
      <c r="B7" s="35" t="s">
        <v>40</v>
      </c>
      <c r="C7" s="37" t="s">
        <v>60</v>
      </c>
      <c r="D7" s="20" t="s">
        <v>35</v>
      </c>
      <c r="E7" s="20" t="s">
        <v>41</v>
      </c>
      <c r="F7" s="20" t="s">
        <v>6</v>
      </c>
      <c r="G7" s="19" t="s">
        <v>6</v>
      </c>
      <c r="H7" s="19" t="s">
        <v>211</v>
      </c>
      <c r="I7" s="20" t="s">
        <v>7</v>
      </c>
      <c r="J7" s="20" t="s">
        <v>8</v>
      </c>
      <c r="K7" s="21">
        <v>83</v>
      </c>
      <c r="L7" s="21">
        <v>80.400000000000006</v>
      </c>
      <c r="M7" s="21">
        <v>86</v>
      </c>
      <c r="N7" s="21">
        <v>83.12</v>
      </c>
      <c r="O7" s="21" t="s">
        <v>9</v>
      </c>
      <c r="P7" s="46"/>
      <c r="AD7" s="10"/>
    </row>
    <row r="8" spans="1:30" ht="73.5">
      <c r="A8" s="34">
        <v>5</v>
      </c>
      <c r="B8" s="35" t="s">
        <v>39</v>
      </c>
      <c r="C8" s="37" t="s">
        <v>59</v>
      </c>
      <c r="D8" s="20" t="s">
        <v>35</v>
      </c>
      <c r="E8" s="20" t="s">
        <v>36</v>
      </c>
      <c r="F8" s="20" t="s">
        <v>6</v>
      </c>
      <c r="G8" s="19" t="s">
        <v>6</v>
      </c>
      <c r="H8" s="19" t="s">
        <v>211</v>
      </c>
      <c r="I8" s="20" t="s">
        <v>7</v>
      </c>
      <c r="J8" s="20" t="s">
        <v>8</v>
      </c>
      <c r="K8" s="20">
        <v>84</v>
      </c>
      <c r="L8" s="20">
        <v>82</v>
      </c>
      <c r="M8" s="20">
        <v>82.8</v>
      </c>
      <c r="N8" s="20">
        <v>83.039999999999992</v>
      </c>
      <c r="O8" s="21" t="s">
        <v>9</v>
      </c>
      <c r="P8" s="35" t="s">
        <v>206</v>
      </c>
      <c r="AD8" s="10"/>
    </row>
    <row r="9" spans="1:30" ht="42.75">
      <c r="A9" s="34">
        <v>6</v>
      </c>
      <c r="B9" s="35" t="s">
        <v>42</v>
      </c>
      <c r="C9" s="37" t="s">
        <v>61</v>
      </c>
      <c r="D9" s="20" t="s">
        <v>35</v>
      </c>
      <c r="E9" s="20" t="s">
        <v>38</v>
      </c>
      <c r="F9" s="20" t="s">
        <v>6</v>
      </c>
      <c r="G9" s="19" t="s">
        <v>6</v>
      </c>
      <c r="H9" s="19" t="s">
        <v>211</v>
      </c>
      <c r="I9" s="20" t="s">
        <v>7</v>
      </c>
      <c r="J9" s="20" t="s">
        <v>8</v>
      </c>
      <c r="K9" s="21">
        <v>80.8</v>
      </c>
      <c r="L9" s="21">
        <v>78.599999999999994</v>
      </c>
      <c r="M9" s="21">
        <v>80.8</v>
      </c>
      <c r="N9" s="21">
        <v>80.140000000000015</v>
      </c>
      <c r="O9" s="21"/>
      <c r="P9" s="46"/>
      <c r="AD9" s="10"/>
    </row>
    <row r="10" spans="1:30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30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30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</sheetData>
  <sortState ref="O4:AB10">
    <sortCondition descending="1" ref="Z4:Z10"/>
  </sortState>
  <mergeCells count="11">
    <mergeCell ref="P2:P3"/>
    <mergeCell ref="A1:N1"/>
    <mergeCell ref="A2:A3"/>
    <mergeCell ref="B2:B3"/>
    <mergeCell ref="C2:C3"/>
    <mergeCell ref="D2:D3"/>
    <mergeCell ref="E2:E3"/>
    <mergeCell ref="F2:F3"/>
    <mergeCell ref="I2:I3"/>
    <mergeCell ref="J2:J3"/>
    <mergeCell ref="K2:N2"/>
  </mergeCells>
  <phoneticPr fontId="2" type="noConversion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opLeftCell="A10" workbookViewId="0">
      <selection activeCell="L5" sqref="L5"/>
    </sheetView>
  </sheetViews>
  <sheetFormatPr defaultRowHeight="13.5"/>
  <cols>
    <col min="1" max="1" width="6.875" customWidth="1"/>
    <col min="3" max="3" width="10.5" customWidth="1"/>
    <col min="4" max="4" width="10.125" customWidth="1"/>
  </cols>
  <sheetData>
    <row r="1" spans="1:16" ht="24" customHeight="1">
      <c r="A1" s="58" t="s">
        <v>187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16" ht="14.25" customHeight="1">
      <c r="A2" s="65" t="s">
        <v>21</v>
      </c>
      <c r="B2" s="65" t="s">
        <v>22</v>
      </c>
      <c r="C2" s="65" t="s">
        <v>0</v>
      </c>
      <c r="D2" s="65" t="s">
        <v>1</v>
      </c>
      <c r="E2" s="65" t="s">
        <v>23</v>
      </c>
      <c r="F2" s="65" t="s">
        <v>24</v>
      </c>
      <c r="G2" s="55"/>
      <c r="H2" s="55"/>
      <c r="I2" s="65" t="s">
        <v>25</v>
      </c>
      <c r="J2" s="65" t="s">
        <v>26</v>
      </c>
      <c r="K2" s="69" t="s">
        <v>27</v>
      </c>
      <c r="L2" s="70"/>
      <c r="M2" s="70"/>
      <c r="N2" s="71"/>
      <c r="O2" s="6" t="s">
        <v>28</v>
      </c>
      <c r="P2" s="7"/>
    </row>
    <row r="3" spans="1:16" ht="28.5">
      <c r="A3" s="66"/>
      <c r="B3" s="66"/>
      <c r="C3" s="66"/>
      <c r="D3" s="66"/>
      <c r="E3" s="66"/>
      <c r="F3" s="66"/>
      <c r="G3" s="56" t="s">
        <v>210</v>
      </c>
      <c r="H3" s="56" t="s">
        <v>209</v>
      </c>
      <c r="I3" s="66"/>
      <c r="J3" s="66"/>
      <c r="K3" s="8" t="s">
        <v>29</v>
      </c>
      <c r="L3" s="8" t="s">
        <v>30</v>
      </c>
      <c r="M3" s="8" t="s">
        <v>31</v>
      </c>
      <c r="N3" s="8" t="s">
        <v>32</v>
      </c>
      <c r="O3" s="6" t="s">
        <v>33</v>
      </c>
      <c r="P3" s="9"/>
    </row>
    <row r="4" spans="1:16" ht="42.75">
      <c r="A4" s="19">
        <v>1</v>
      </c>
      <c r="B4" s="14" t="s">
        <v>63</v>
      </c>
      <c r="C4" s="18" t="s">
        <v>86</v>
      </c>
      <c r="D4" s="19" t="s">
        <v>64</v>
      </c>
      <c r="E4" s="19" t="s">
        <v>65</v>
      </c>
      <c r="F4" s="19" t="s">
        <v>6</v>
      </c>
      <c r="G4" s="19" t="s">
        <v>6</v>
      </c>
      <c r="H4" s="19" t="s">
        <v>211</v>
      </c>
      <c r="I4" s="19" t="s">
        <v>7</v>
      </c>
      <c r="J4" s="19" t="s">
        <v>8</v>
      </c>
      <c r="K4" s="32">
        <v>86.714285714285708</v>
      </c>
      <c r="L4" s="32">
        <v>86.571428571428569</v>
      </c>
      <c r="M4" s="32">
        <v>87.428571428571431</v>
      </c>
      <c r="N4" s="32">
        <f t="shared" ref="N4:N17" si="0">K4*0.4+L4*0.3+M4*0.3</f>
        <v>86.885714285714286</v>
      </c>
      <c r="O4" s="21" t="s">
        <v>9</v>
      </c>
      <c r="P4" s="17"/>
    </row>
    <row r="5" spans="1:16" ht="42.75">
      <c r="A5" s="19">
        <v>2</v>
      </c>
      <c r="B5" s="14" t="s">
        <v>74</v>
      </c>
      <c r="C5" s="18" t="s">
        <v>91</v>
      </c>
      <c r="D5" s="19" t="s">
        <v>64</v>
      </c>
      <c r="E5" s="19" t="s">
        <v>73</v>
      </c>
      <c r="F5" s="19" t="s">
        <v>6</v>
      </c>
      <c r="G5" s="19" t="s">
        <v>6</v>
      </c>
      <c r="H5" s="19" t="s">
        <v>211</v>
      </c>
      <c r="I5" s="19" t="s">
        <v>7</v>
      </c>
      <c r="J5" s="19" t="s">
        <v>8</v>
      </c>
      <c r="K5" s="33">
        <v>85</v>
      </c>
      <c r="L5" s="33">
        <v>83.285714285714292</v>
      </c>
      <c r="M5" s="33">
        <v>86.857142857142861</v>
      </c>
      <c r="N5" s="32">
        <f t="shared" si="0"/>
        <v>85.042857142857144</v>
      </c>
      <c r="O5" s="21" t="s">
        <v>9</v>
      </c>
      <c r="P5" s="17"/>
    </row>
    <row r="6" spans="1:16" ht="42.75">
      <c r="A6" s="19">
        <v>3</v>
      </c>
      <c r="B6" s="14" t="s">
        <v>78</v>
      </c>
      <c r="C6" s="18" t="s">
        <v>94</v>
      </c>
      <c r="D6" s="19" t="s">
        <v>64</v>
      </c>
      <c r="E6" s="19" t="s">
        <v>79</v>
      </c>
      <c r="F6" s="19" t="s">
        <v>6</v>
      </c>
      <c r="G6" s="19" t="s">
        <v>6</v>
      </c>
      <c r="H6" s="19" t="s">
        <v>211</v>
      </c>
      <c r="I6" s="19" t="s">
        <v>7</v>
      </c>
      <c r="J6" s="19" t="s">
        <v>8</v>
      </c>
      <c r="K6" s="33">
        <v>85.857142857142861</v>
      </c>
      <c r="L6" s="33">
        <v>82.857142857142861</v>
      </c>
      <c r="M6" s="33">
        <v>85.428571428571431</v>
      </c>
      <c r="N6" s="32">
        <f t="shared" si="0"/>
        <v>84.828571428571436</v>
      </c>
      <c r="O6" s="21" t="s">
        <v>9</v>
      </c>
      <c r="P6" s="17"/>
    </row>
    <row r="7" spans="1:16" ht="42.75">
      <c r="A7" s="19">
        <v>4</v>
      </c>
      <c r="B7" s="14" t="s">
        <v>84</v>
      </c>
      <c r="C7" s="18" t="s">
        <v>98</v>
      </c>
      <c r="D7" s="19" t="s">
        <v>64</v>
      </c>
      <c r="E7" s="19" t="s">
        <v>77</v>
      </c>
      <c r="F7" s="19" t="s">
        <v>6</v>
      </c>
      <c r="G7" s="19" t="s">
        <v>6</v>
      </c>
      <c r="H7" s="19" t="s">
        <v>211</v>
      </c>
      <c r="I7" s="19" t="s">
        <v>7</v>
      </c>
      <c r="J7" s="19" t="s">
        <v>8</v>
      </c>
      <c r="K7" s="33">
        <v>85.714285714285708</v>
      </c>
      <c r="L7" s="33">
        <v>81.714285714285708</v>
      </c>
      <c r="M7" s="33">
        <v>86.285714285714292</v>
      </c>
      <c r="N7" s="32">
        <f t="shared" si="0"/>
        <v>84.685714285714283</v>
      </c>
      <c r="O7" s="21" t="s">
        <v>9</v>
      </c>
      <c r="P7" s="17"/>
    </row>
    <row r="8" spans="1:16" ht="42.75">
      <c r="A8" s="19">
        <v>5</v>
      </c>
      <c r="B8" s="14" t="s">
        <v>75</v>
      </c>
      <c r="C8" s="18" t="s">
        <v>92</v>
      </c>
      <c r="D8" s="19" t="s">
        <v>64</v>
      </c>
      <c r="E8" s="19" t="s">
        <v>67</v>
      </c>
      <c r="F8" s="19" t="s">
        <v>6</v>
      </c>
      <c r="G8" s="19" t="s">
        <v>6</v>
      </c>
      <c r="H8" s="19" t="s">
        <v>211</v>
      </c>
      <c r="I8" s="19" t="s">
        <v>7</v>
      </c>
      <c r="J8" s="19" t="s">
        <v>8</v>
      </c>
      <c r="K8" s="33">
        <v>84.571428571428569</v>
      </c>
      <c r="L8" s="33">
        <v>84.571428571428569</v>
      </c>
      <c r="M8" s="33">
        <v>83.857142857142861</v>
      </c>
      <c r="N8" s="32">
        <f t="shared" si="0"/>
        <v>84.357142857142861</v>
      </c>
      <c r="O8" s="21" t="s">
        <v>9</v>
      </c>
      <c r="P8" s="17"/>
    </row>
    <row r="9" spans="1:16" ht="42.75">
      <c r="A9" s="19">
        <v>6</v>
      </c>
      <c r="B9" s="14" t="s">
        <v>82</v>
      </c>
      <c r="C9" s="18" t="s">
        <v>96</v>
      </c>
      <c r="D9" s="19" t="s">
        <v>64</v>
      </c>
      <c r="E9" s="19" t="s">
        <v>81</v>
      </c>
      <c r="F9" s="19" t="s">
        <v>6</v>
      </c>
      <c r="G9" s="19" t="s">
        <v>6</v>
      </c>
      <c r="H9" s="19" t="s">
        <v>211</v>
      </c>
      <c r="I9" s="19" t="s">
        <v>7</v>
      </c>
      <c r="J9" s="19" t="s">
        <v>8</v>
      </c>
      <c r="K9" s="33">
        <v>84.571428571428569</v>
      </c>
      <c r="L9" s="33">
        <v>82.714285714285708</v>
      </c>
      <c r="M9" s="33">
        <v>85.428571428571431</v>
      </c>
      <c r="N9" s="32">
        <f t="shared" si="0"/>
        <v>84.271428571428572</v>
      </c>
      <c r="O9" s="21" t="s">
        <v>9</v>
      </c>
      <c r="P9" s="17"/>
    </row>
    <row r="10" spans="1:16" ht="42.75">
      <c r="A10" s="19">
        <v>7</v>
      </c>
      <c r="B10" s="14" t="s">
        <v>70</v>
      </c>
      <c r="C10" s="18" t="s">
        <v>89</v>
      </c>
      <c r="D10" s="19" t="s">
        <v>64</v>
      </c>
      <c r="E10" s="19" t="s">
        <v>71</v>
      </c>
      <c r="F10" s="19" t="s">
        <v>6</v>
      </c>
      <c r="G10" s="19" t="s">
        <v>6</v>
      </c>
      <c r="H10" s="19" t="s">
        <v>211</v>
      </c>
      <c r="I10" s="19" t="s">
        <v>7</v>
      </c>
      <c r="J10" s="19" t="s">
        <v>8</v>
      </c>
      <c r="K10" s="33">
        <v>83.857142857142861</v>
      </c>
      <c r="L10" s="33">
        <v>82.285714285714292</v>
      </c>
      <c r="M10" s="33">
        <v>86</v>
      </c>
      <c r="N10" s="32">
        <f t="shared" si="0"/>
        <v>84.028571428571425</v>
      </c>
      <c r="O10" s="21" t="s">
        <v>9</v>
      </c>
      <c r="P10" s="17"/>
    </row>
    <row r="11" spans="1:16" ht="42.75">
      <c r="A11" s="19">
        <v>8</v>
      </c>
      <c r="B11" s="14" t="s">
        <v>72</v>
      </c>
      <c r="C11" s="18" t="s">
        <v>90</v>
      </c>
      <c r="D11" s="20" t="s">
        <v>64</v>
      </c>
      <c r="E11" s="19" t="s">
        <v>73</v>
      </c>
      <c r="F11" s="19" t="s">
        <v>6</v>
      </c>
      <c r="G11" s="19" t="s">
        <v>6</v>
      </c>
      <c r="H11" s="19" t="s">
        <v>211</v>
      </c>
      <c r="I11" s="19" t="s">
        <v>7</v>
      </c>
      <c r="J11" s="19" t="s">
        <v>8</v>
      </c>
      <c r="K11" s="33">
        <v>83</v>
      </c>
      <c r="L11" s="33">
        <v>83.142857142857139</v>
      </c>
      <c r="M11" s="33">
        <v>83.142857142857139</v>
      </c>
      <c r="N11" s="32">
        <f t="shared" si="0"/>
        <v>83.085714285714275</v>
      </c>
      <c r="O11" s="21" t="s">
        <v>9</v>
      </c>
      <c r="P11" s="17"/>
    </row>
    <row r="12" spans="1:16" ht="42.75">
      <c r="A12" s="19">
        <v>9</v>
      </c>
      <c r="B12" s="14" t="s">
        <v>68</v>
      </c>
      <c r="C12" s="18" t="s">
        <v>88</v>
      </c>
      <c r="D12" s="20" t="s">
        <v>64</v>
      </c>
      <c r="E12" s="19" t="s">
        <v>69</v>
      </c>
      <c r="F12" s="19" t="s">
        <v>6</v>
      </c>
      <c r="G12" s="19" t="s">
        <v>6</v>
      </c>
      <c r="H12" s="19" t="s">
        <v>211</v>
      </c>
      <c r="I12" s="19" t="s">
        <v>7</v>
      </c>
      <c r="J12" s="19" t="s">
        <v>8</v>
      </c>
      <c r="K12" s="32">
        <v>80</v>
      </c>
      <c r="L12" s="32">
        <v>80</v>
      </c>
      <c r="M12" s="32">
        <v>79.142857142857139</v>
      </c>
      <c r="N12" s="32">
        <f t="shared" si="0"/>
        <v>79.742857142857133</v>
      </c>
      <c r="O12" s="21" t="s">
        <v>9</v>
      </c>
      <c r="P12" s="17"/>
    </row>
    <row r="13" spans="1:16" ht="42.75">
      <c r="A13" s="19">
        <v>10</v>
      </c>
      <c r="B13" s="14" t="s">
        <v>85</v>
      </c>
      <c r="C13" s="18" t="s">
        <v>99</v>
      </c>
      <c r="D13" s="20" t="s">
        <v>64</v>
      </c>
      <c r="E13" s="19" t="s">
        <v>73</v>
      </c>
      <c r="F13" s="19" t="s">
        <v>6</v>
      </c>
      <c r="G13" s="19" t="s">
        <v>6</v>
      </c>
      <c r="H13" s="19" t="s">
        <v>211</v>
      </c>
      <c r="I13" s="19" t="s">
        <v>7</v>
      </c>
      <c r="J13" s="19" t="s">
        <v>8</v>
      </c>
      <c r="K13" s="33">
        <v>80.571428571428569</v>
      </c>
      <c r="L13" s="33">
        <v>78.285714285714292</v>
      </c>
      <c r="M13" s="33">
        <v>79.428571428571431</v>
      </c>
      <c r="N13" s="32">
        <f t="shared" si="0"/>
        <v>79.542857142857144</v>
      </c>
      <c r="O13" s="21" t="s">
        <v>9</v>
      </c>
      <c r="P13" s="17"/>
    </row>
    <row r="14" spans="1:16" ht="42.75">
      <c r="A14" s="19">
        <v>11</v>
      </c>
      <c r="B14" s="14" t="s">
        <v>80</v>
      </c>
      <c r="C14" s="18" t="s">
        <v>95</v>
      </c>
      <c r="D14" s="20" t="s">
        <v>64</v>
      </c>
      <c r="E14" s="19" t="s">
        <v>81</v>
      </c>
      <c r="F14" s="19" t="s">
        <v>6</v>
      </c>
      <c r="G14" s="19" t="s">
        <v>6</v>
      </c>
      <c r="H14" s="19" t="s">
        <v>211</v>
      </c>
      <c r="I14" s="19" t="s">
        <v>7</v>
      </c>
      <c r="J14" s="19" t="s">
        <v>8</v>
      </c>
      <c r="K14" s="33">
        <v>77.428571428571431</v>
      </c>
      <c r="L14" s="33">
        <v>77.428571428571431</v>
      </c>
      <c r="M14" s="33">
        <v>78</v>
      </c>
      <c r="N14" s="32">
        <f t="shared" si="0"/>
        <v>77.599999999999994</v>
      </c>
      <c r="O14" s="21"/>
      <c r="P14" s="17"/>
    </row>
    <row r="15" spans="1:16" ht="42.75">
      <c r="A15" s="19">
        <v>12</v>
      </c>
      <c r="B15" s="14" t="s">
        <v>76</v>
      </c>
      <c r="C15" s="18" t="s">
        <v>93</v>
      </c>
      <c r="D15" s="20" t="s">
        <v>64</v>
      </c>
      <c r="E15" s="19" t="s">
        <v>77</v>
      </c>
      <c r="F15" s="19" t="s">
        <v>6</v>
      </c>
      <c r="G15" s="19" t="s">
        <v>6</v>
      </c>
      <c r="H15" s="19" t="s">
        <v>211</v>
      </c>
      <c r="I15" s="19" t="s">
        <v>7</v>
      </c>
      <c r="J15" s="19" t="s">
        <v>8</v>
      </c>
      <c r="K15" s="33">
        <v>77.714285714285708</v>
      </c>
      <c r="L15" s="33">
        <v>76.142857142857139</v>
      </c>
      <c r="M15" s="33">
        <v>76.428571428571431</v>
      </c>
      <c r="N15" s="32">
        <f t="shared" si="0"/>
        <v>76.857142857142861</v>
      </c>
      <c r="O15" s="21"/>
      <c r="P15" s="17"/>
    </row>
    <row r="16" spans="1:16" ht="42.75">
      <c r="A16" s="19">
        <v>13</v>
      </c>
      <c r="B16" s="14" t="s">
        <v>66</v>
      </c>
      <c r="C16" s="18" t="s">
        <v>87</v>
      </c>
      <c r="D16" s="20" t="s">
        <v>64</v>
      </c>
      <c r="E16" s="19" t="s">
        <v>67</v>
      </c>
      <c r="F16" s="19" t="s">
        <v>6</v>
      </c>
      <c r="G16" s="19" t="s">
        <v>6</v>
      </c>
      <c r="H16" s="19" t="s">
        <v>211</v>
      </c>
      <c r="I16" s="19" t="s">
        <v>7</v>
      </c>
      <c r="J16" s="19" t="s">
        <v>8</v>
      </c>
      <c r="K16" s="32">
        <v>76.428571428571431</v>
      </c>
      <c r="L16" s="32">
        <v>73.428571428571431</v>
      </c>
      <c r="M16" s="32">
        <v>76.714285714285708</v>
      </c>
      <c r="N16" s="32">
        <f t="shared" si="0"/>
        <v>75.614285714285714</v>
      </c>
      <c r="O16" s="21"/>
      <c r="P16" s="17"/>
    </row>
    <row r="17" spans="1:16" ht="42.75">
      <c r="A17" s="19">
        <v>14</v>
      </c>
      <c r="B17" s="14" t="s">
        <v>83</v>
      </c>
      <c r="C17" s="18" t="s">
        <v>97</v>
      </c>
      <c r="D17" s="20" t="s">
        <v>64</v>
      </c>
      <c r="E17" s="19" t="s">
        <v>65</v>
      </c>
      <c r="F17" s="19" t="s">
        <v>6</v>
      </c>
      <c r="G17" s="19" t="s">
        <v>6</v>
      </c>
      <c r="H17" s="19" t="s">
        <v>211</v>
      </c>
      <c r="I17" s="19" t="s">
        <v>7</v>
      </c>
      <c r="J17" s="19" t="s">
        <v>8</v>
      </c>
      <c r="K17" s="33">
        <v>0</v>
      </c>
      <c r="L17" s="33">
        <v>0</v>
      </c>
      <c r="M17" s="33">
        <v>0</v>
      </c>
      <c r="N17" s="32">
        <f t="shared" si="0"/>
        <v>0</v>
      </c>
      <c r="O17" s="21" t="s">
        <v>190</v>
      </c>
      <c r="P17" s="17"/>
    </row>
    <row r="18" spans="1:16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</sheetData>
  <sortState ref="A4:R18">
    <sortCondition descending="1" ref="P4:P18"/>
  </sortState>
  <mergeCells count="10">
    <mergeCell ref="A1:N1"/>
    <mergeCell ref="A2:A3"/>
    <mergeCell ref="B2:B3"/>
    <mergeCell ref="C2:C3"/>
    <mergeCell ref="D2:D3"/>
    <mergeCell ref="E2:E3"/>
    <mergeCell ref="F2:F3"/>
    <mergeCell ref="I2:I3"/>
    <mergeCell ref="J2:J3"/>
    <mergeCell ref="K2:N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workbookViewId="0">
      <selection activeCell="J11" sqref="J11"/>
    </sheetView>
  </sheetViews>
  <sheetFormatPr defaultRowHeight="13.5"/>
  <cols>
    <col min="1" max="1" width="7.375" customWidth="1"/>
    <col min="3" max="4" width="9.875" customWidth="1"/>
    <col min="10" max="10" width="9" style="12"/>
    <col min="11" max="12" width="9" style="13"/>
    <col min="13" max="13" width="12.375" customWidth="1"/>
  </cols>
  <sheetData>
    <row r="1" spans="1:29" ht="22.5">
      <c r="A1" s="58" t="s">
        <v>187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29" ht="18" customHeight="1">
      <c r="A2" s="74" t="s">
        <v>100</v>
      </c>
      <c r="B2" s="74" t="s">
        <v>101</v>
      </c>
      <c r="C2" s="74" t="s">
        <v>192</v>
      </c>
      <c r="D2" s="74" t="s">
        <v>1</v>
      </c>
      <c r="E2" s="74" t="s">
        <v>102</v>
      </c>
      <c r="F2" s="74" t="s">
        <v>103</v>
      </c>
      <c r="G2" s="55"/>
      <c r="H2" s="55"/>
      <c r="I2" s="74" t="s">
        <v>104</v>
      </c>
      <c r="J2" s="74" t="s">
        <v>105</v>
      </c>
      <c r="K2" s="76" t="s">
        <v>106</v>
      </c>
      <c r="L2" s="77"/>
      <c r="M2" s="77"/>
      <c r="N2" s="78"/>
      <c r="O2" s="15" t="s">
        <v>28</v>
      </c>
      <c r="P2" s="74" t="s">
        <v>191</v>
      </c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29" ht="37.5">
      <c r="A3" s="75"/>
      <c r="B3" s="75"/>
      <c r="C3" s="75"/>
      <c r="D3" s="75"/>
      <c r="E3" s="75"/>
      <c r="F3" s="75"/>
      <c r="G3" s="56" t="s">
        <v>210</v>
      </c>
      <c r="H3" s="56" t="s">
        <v>209</v>
      </c>
      <c r="I3" s="75"/>
      <c r="J3" s="75"/>
      <c r="K3" s="27" t="s">
        <v>107</v>
      </c>
      <c r="L3" s="27" t="s">
        <v>108</v>
      </c>
      <c r="M3" s="27" t="s">
        <v>109</v>
      </c>
      <c r="N3" s="27" t="s">
        <v>110</v>
      </c>
      <c r="O3" s="28" t="s">
        <v>111</v>
      </c>
      <c r="P3" s="75"/>
      <c r="Q3" s="45"/>
      <c r="R3" s="45"/>
      <c r="S3" s="45"/>
      <c r="T3" s="44"/>
      <c r="U3" s="44"/>
      <c r="V3" s="44"/>
      <c r="W3" s="44"/>
      <c r="X3" s="44"/>
      <c r="Y3" s="44"/>
      <c r="Z3" s="44"/>
      <c r="AA3" s="44"/>
      <c r="AB3" s="44"/>
      <c r="AC3" s="44"/>
    </row>
    <row r="4" spans="1:29" ht="51.75" customHeight="1">
      <c r="A4" s="20">
        <v>1</v>
      </c>
      <c r="B4" s="23" t="s">
        <v>120</v>
      </c>
      <c r="C4" s="24" t="s">
        <v>121</v>
      </c>
      <c r="D4" s="20" t="s">
        <v>114</v>
      </c>
      <c r="E4" s="20" t="s">
        <v>122</v>
      </c>
      <c r="F4" s="20" t="s">
        <v>6</v>
      </c>
      <c r="G4" s="19" t="s">
        <v>6</v>
      </c>
      <c r="H4" s="19" t="s">
        <v>211</v>
      </c>
      <c r="I4" s="20" t="s">
        <v>7</v>
      </c>
      <c r="J4" s="20" t="s">
        <v>8</v>
      </c>
      <c r="K4" s="21">
        <v>88.8</v>
      </c>
      <c r="L4" s="21">
        <v>85.4</v>
      </c>
      <c r="M4" s="21">
        <v>89.6</v>
      </c>
      <c r="N4" s="21">
        <v>88.02</v>
      </c>
      <c r="O4" s="21" t="s">
        <v>9</v>
      </c>
      <c r="P4" s="47"/>
    </row>
    <row r="5" spans="1:29" ht="42.75">
      <c r="A5" s="20">
        <v>2</v>
      </c>
      <c r="B5" s="23" t="s">
        <v>131</v>
      </c>
      <c r="C5" s="24" t="s">
        <v>132</v>
      </c>
      <c r="D5" s="20" t="s">
        <v>114</v>
      </c>
      <c r="E5" s="20" t="s">
        <v>125</v>
      </c>
      <c r="F5" s="20" t="s">
        <v>6</v>
      </c>
      <c r="G5" s="19" t="s">
        <v>6</v>
      </c>
      <c r="H5" s="19" t="s">
        <v>211</v>
      </c>
      <c r="I5" s="20" t="s">
        <v>7</v>
      </c>
      <c r="J5" s="20" t="s">
        <v>8</v>
      </c>
      <c r="K5" s="21">
        <v>87.4</v>
      </c>
      <c r="L5" s="21">
        <v>86.2</v>
      </c>
      <c r="M5" s="21">
        <v>89.2</v>
      </c>
      <c r="N5" s="21">
        <v>87.58</v>
      </c>
      <c r="O5" s="21" t="s">
        <v>9</v>
      </c>
      <c r="P5" s="47"/>
    </row>
    <row r="6" spans="1:29" ht="42.75">
      <c r="A6" s="20">
        <v>3</v>
      </c>
      <c r="B6" s="23" t="s">
        <v>118</v>
      </c>
      <c r="C6" s="24" t="s">
        <v>119</v>
      </c>
      <c r="D6" s="20" t="s">
        <v>114</v>
      </c>
      <c r="E6" s="20" t="s">
        <v>20</v>
      </c>
      <c r="F6" s="20" t="s">
        <v>6</v>
      </c>
      <c r="G6" s="19" t="s">
        <v>6</v>
      </c>
      <c r="H6" s="19" t="s">
        <v>211</v>
      </c>
      <c r="I6" s="20" t="s">
        <v>7</v>
      </c>
      <c r="J6" s="20" t="s">
        <v>8</v>
      </c>
      <c r="K6" s="20">
        <v>87</v>
      </c>
      <c r="L6" s="20">
        <v>85.6</v>
      </c>
      <c r="M6" s="20">
        <v>88</v>
      </c>
      <c r="N6" s="20">
        <v>86.88</v>
      </c>
      <c r="O6" s="21" t="s">
        <v>188</v>
      </c>
      <c r="P6" s="48"/>
    </row>
    <row r="7" spans="1:29" ht="42.75">
      <c r="A7" s="20">
        <v>4</v>
      </c>
      <c r="B7" s="23" t="s">
        <v>112</v>
      </c>
      <c r="C7" s="24" t="s">
        <v>113</v>
      </c>
      <c r="D7" s="20" t="s">
        <v>114</v>
      </c>
      <c r="E7" s="20" t="s">
        <v>115</v>
      </c>
      <c r="F7" s="20" t="s">
        <v>6</v>
      </c>
      <c r="G7" s="19" t="s">
        <v>6</v>
      </c>
      <c r="H7" s="19" t="s">
        <v>211</v>
      </c>
      <c r="I7" s="20" t="s">
        <v>7</v>
      </c>
      <c r="J7" s="20" t="s">
        <v>8</v>
      </c>
      <c r="K7" s="20">
        <v>85.8</v>
      </c>
      <c r="L7" s="29">
        <v>84</v>
      </c>
      <c r="M7" s="20">
        <v>88.4</v>
      </c>
      <c r="N7" s="29">
        <f>K7*40%+L7*30%+M7*30%</f>
        <v>86.039999999999992</v>
      </c>
      <c r="O7" s="21" t="s">
        <v>196</v>
      </c>
      <c r="P7" s="48"/>
    </row>
    <row r="8" spans="1:29" ht="42.75">
      <c r="A8" s="20">
        <v>5</v>
      </c>
      <c r="B8" s="23" t="s">
        <v>135</v>
      </c>
      <c r="C8" s="24" t="s">
        <v>136</v>
      </c>
      <c r="D8" s="20" t="s">
        <v>114</v>
      </c>
      <c r="E8" s="20" t="s">
        <v>137</v>
      </c>
      <c r="F8" s="20" t="s">
        <v>6</v>
      </c>
      <c r="G8" s="19" t="s">
        <v>6</v>
      </c>
      <c r="H8" s="19" t="s">
        <v>211</v>
      </c>
      <c r="I8" s="20" t="s">
        <v>7</v>
      </c>
      <c r="J8" s="20" t="s">
        <v>8</v>
      </c>
      <c r="K8" s="21">
        <v>85.2</v>
      </c>
      <c r="L8" s="21">
        <v>83.8</v>
      </c>
      <c r="M8" s="21">
        <v>87.8</v>
      </c>
      <c r="N8" s="21">
        <v>85.56</v>
      </c>
      <c r="O8" s="21" t="s">
        <v>195</v>
      </c>
      <c r="P8" s="47"/>
    </row>
    <row r="9" spans="1:29" ht="42.75">
      <c r="A9" s="20">
        <v>6</v>
      </c>
      <c r="B9" s="23" t="s">
        <v>129</v>
      </c>
      <c r="C9" s="24" t="s">
        <v>130</v>
      </c>
      <c r="D9" s="20" t="s">
        <v>114</v>
      </c>
      <c r="E9" s="20" t="s">
        <v>197</v>
      </c>
      <c r="F9" s="20" t="s">
        <v>6</v>
      </c>
      <c r="G9" s="19" t="s">
        <v>6</v>
      </c>
      <c r="H9" s="19" t="s">
        <v>211</v>
      </c>
      <c r="I9" s="20" t="s">
        <v>7</v>
      </c>
      <c r="J9" s="20" t="s">
        <v>8</v>
      </c>
      <c r="K9" s="21">
        <v>81.8</v>
      </c>
      <c r="L9" s="21">
        <v>81</v>
      </c>
      <c r="M9" s="21">
        <v>85.4</v>
      </c>
      <c r="N9" s="21">
        <v>82.64</v>
      </c>
      <c r="O9" s="21" t="s">
        <v>195</v>
      </c>
      <c r="P9" s="20" t="s">
        <v>205</v>
      </c>
    </row>
    <row r="10" spans="1:29" ht="42.75">
      <c r="A10" s="20">
        <v>7</v>
      </c>
      <c r="B10" s="23" t="s">
        <v>123</v>
      </c>
      <c r="C10" s="24" t="s">
        <v>124</v>
      </c>
      <c r="D10" s="20" t="s">
        <v>114</v>
      </c>
      <c r="E10" s="20" t="s">
        <v>125</v>
      </c>
      <c r="F10" s="20" t="s">
        <v>6</v>
      </c>
      <c r="G10" s="19" t="s">
        <v>6</v>
      </c>
      <c r="H10" s="19" t="s">
        <v>211</v>
      </c>
      <c r="I10" s="20" t="s">
        <v>7</v>
      </c>
      <c r="J10" s="20" t="s">
        <v>8</v>
      </c>
      <c r="K10" s="21">
        <v>79.2</v>
      </c>
      <c r="L10" s="21">
        <v>81.2</v>
      </c>
      <c r="M10" s="29">
        <v>83</v>
      </c>
      <c r="N10" s="29">
        <f>K10*40%+L10*30%+M10*30%</f>
        <v>80.94</v>
      </c>
      <c r="O10" s="21"/>
      <c r="P10" s="48"/>
    </row>
    <row r="11" spans="1:29" ht="42.75">
      <c r="A11" s="20">
        <v>8</v>
      </c>
      <c r="B11" s="23" t="s">
        <v>116</v>
      </c>
      <c r="C11" s="24" t="s">
        <v>117</v>
      </c>
      <c r="D11" s="20" t="s">
        <v>114</v>
      </c>
      <c r="E11" s="20" t="s">
        <v>115</v>
      </c>
      <c r="F11" s="20" t="s">
        <v>6</v>
      </c>
      <c r="G11" s="19" t="s">
        <v>6</v>
      </c>
      <c r="H11" s="19" t="s">
        <v>211</v>
      </c>
      <c r="I11" s="20" t="s">
        <v>7</v>
      </c>
      <c r="J11" s="20" t="s">
        <v>8</v>
      </c>
      <c r="K11" s="20">
        <v>80.2</v>
      </c>
      <c r="L11" s="20">
        <v>77.599999999999994</v>
      </c>
      <c r="M11" s="29">
        <v>82.4</v>
      </c>
      <c r="N11" s="29">
        <f>K11*40%+L11*30%+M11*30%</f>
        <v>80.08</v>
      </c>
      <c r="O11" s="21"/>
      <c r="P11" s="48"/>
    </row>
    <row r="12" spans="1:29" ht="42.75">
      <c r="A12" s="20">
        <v>9</v>
      </c>
      <c r="B12" s="23" t="s">
        <v>133</v>
      </c>
      <c r="C12" s="24" t="s">
        <v>134</v>
      </c>
      <c r="D12" s="20" t="s">
        <v>114</v>
      </c>
      <c r="E12" s="20" t="s">
        <v>122</v>
      </c>
      <c r="F12" s="20" t="s">
        <v>6</v>
      </c>
      <c r="G12" s="19" t="s">
        <v>6</v>
      </c>
      <c r="H12" s="19" t="s">
        <v>211</v>
      </c>
      <c r="I12" s="20" t="s">
        <v>7</v>
      </c>
      <c r="J12" s="20" t="s">
        <v>8</v>
      </c>
      <c r="K12" s="21">
        <v>77.599999999999994</v>
      </c>
      <c r="L12" s="21">
        <v>75</v>
      </c>
      <c r="M12" s="21">
        <v>78.2</v>
      </c>
      <c r="N12" s="21">
        <v>77</v>
      </c>
      <c r="O12" s="21"/>
      <c r="P12" s="48"/>
    </row>
    <row r="13" spans="1:29" ht="42.75">
      <c r="A13" s="20">
        <v>10</v>
      </c>
      <c r="B13" s="23" t="s">
        <v>126</v>
      </c>
      <c r="C13" s="24" t="s">
        <v>127</v>
      </c>
      <c r="D13" s="20" t="s">
        <v>114</v>
      </c>
      <c r="E13" s="20" t="s">
        <v>128</v>
      </c>
      <c r="F13" s="20" t="s">
        <v>6</v>
      </c>
      <c r="G13" s="19" t="s">
        <v>6</v>
      </c>
      <c r="H13" s="19" t="s">
        <v>211</v>
      </c>
      <c r="I13" s="20" t="s">
        <v>7</v>
      </c>
      <c r="J13" s="20" t="s">
        <v>8</v>
      </c>
      <c r="K13" s="21">
        <v>0</v>
      </c>
      <c r="L13" s="21">
        <v>0</v>
      </c>
      <c r="M13" s="21">
        <v>0</v>
      </c>
      <c r="N13" s="21">
        <v>0</v>
      </c>
      <c r="O13" s="21" t="s">
        <v>190</v>
      </c>
      <c r="P13" s="48"/>
    </row>
    <row r="14" spans="1:29" ht="42.75">
      <c r="A14" s="20">
        <v>11</v>
      </c>
      <c r="B14" s="23" t="s">
        <v>138</v>
      </c>
      <c r="C14" s="24" t="s">
        <v>139</v>
      </c>
      <c r="D14" s="20" t="s">
        <v>114</v>
      </c>
      <c r="E14" s="20" t="s">
        <v>140</v>
      </c>
      <c r="F14" s="20" t="s">
        <v>6</v>
      </c>
      <c r="G14" s="19" t="s">
        <v>6</v>
      </c>
      <c r="H14" s="19" t="s">
        <v>211</v>
      </c>
      <c r="I14" s="20" t="s">
        <v>7</v>
      </c>
      <c r="J14" s="20" t="s">
        <v>8</v>
      </c>
      <c r="K14" s="21">
        <v>0</v>
      </c>
      <c r="L14" s="21">
        <v>0</v>
      </c>
      <c r="M14" s="21">
        <v>0</v>
      </c>
      <c r="N14" s="21">
        <v>0</v>
      </c>
      <c r="O14" s="21" t="s">
        <v>190</v>
      </c>
      <c r="P14" s="49"/>
    </row>
    <row r="15" spans="1:29" ht="14.25">
      <c r="A15" s="30"/>
      <c r="B15" s="30"/>
      <c r="C15" s="30"/>
      <c r="D15" s="30"/>
      <c r="E15" s="30"/>
      <c r="F15" s="30"/>
      <c r="G15" s="30"/>
      <c r="H15" s="30"/>
      <c r="I15" s="30"/>
      <c r="J15" s="31"/>
      <c r="K15" s="31"/>
      <c r="L15" s="31"/>
      <c r="M15" s="30"/>
    </row>
    <row r="17" spans="9:11" ht="18.75">
      <c r="I17" s="11"/>
      <c r="J17" s="11"/>
      <c r="K17" s="11"/>
    </row>
    <row r="18" spans="9:11" ht="18.75">
      <c r="I18" s="11"/>
      <c r="K18" s="11"/>
    </row>
    <row r="19" spans="9:11" ht="18.75">
      <c r="I19" s="11"/>
      <c r="K19" s="11"/>
    </row>
    <row r="20" spans="9:11" ht="18.75">
      <c r="I20" s="11"/>
      <c r="K20" s="11"/>
    </row>
    <row r="21" spans="9:11" ht="18.75">
      <c r="I21" s="11"/>
      <c r="K21" s="11"/>
    </row>
  </sheetData>
  <sortState ref="S4:AE15">
    <sortCondition descending="1" ref="AD4:AD15"/>
  </sortState>
  <mergeCells count="11">
    <mergeCell ref="P2:P3"/>
    <mergeCell ref="F2:F3"/>
    <mergeCell ref="I2:I3"/>
    <mergeCell ref="J2:J3"/>
    <mergeCell ref="K2:N2"/>
    <mergeCell ref="A1:N1"/>
    <mergeCell ref="A2:A3"/>
    <mergeCell ref="B2:B3"/>
    <mergeCell ref="C2:C3"/>
    <mergeCell ref="D2:D3"/>
    <mergeCell ref="E2:E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F23" sqref="F23"/>
    </sheetView>
  </sheetViews>
  <sheetFormatPr defaultRowHeight="13.5"/>
  <cols>
    <col min="1" max="1" width="6.875" customWidth="1"/>
    <col min="13" max="13" width="12" customWidth="1"/>
  </cols>
  <sheetData>
    <row r="1" spans="1:15" ht="22.5">
      <c r="A1" s="58" t="s">
        <v>187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5" ht="14.25" customHeight="1">
      <c r="A2" s="79" t="s">
        <v>153</v>
      </c>
      <c r="B2" s="79" t="s">
        <v>154</v>
      </c>
      <c r="C2" s="79" t="s">
        <v>0</v>
      </c>
      <c r="D2" s="79" t="s">
        <v>1</v>
      </c>
      <c r="E2" s="79" t="s">
        <v>155</v>
      </c>
      <c r="F2" s="79" t="s">
        <v>156</v>
      </c>
      <c r="G2" s="55"/>
      <c r="H2" s="55"/>
      <c r="I2" s="79" t="s">
        <v>157</v>
      </c>
      <c r="J2" s="79" t="s">
        <v>158</v>
      </c>
      <c r="K2" s="79" t="s">
        <v>159</v>
      </c>
      <c r="L2" s="79"/>
      <c r="M2" s="79"/>
      <c r="N2" s="79"/>
      <c r="O2" s="15" t="s">
        <v>160</v>
      </c>
    </row>
    <row r="3" spans="1:15" ht="28.5">
      <c r="A3" s="79"/>
      <c r="B3" s="79"/>
      <c r="C3" s="79"/>
      <c r="D3" s="79"/>
      <c r="E3" s="79"/>
      <c r="F3" s="79"/>
      <c r="G3" s="56" t="s">
        <v>210</v>
      </c>
      <c r="H3" s="56" t="s">
        <v>209</v>
      </c>
      <c r="I3" s="79"/>
      <c r="J3" s="79"/>
      <c r="K3" s="16" t="s">
        <v>161</v>
      </c>
      <c r="L3" s="16" t="s">
        <v>162</v>
      </c>
      <c r="M3" s="16" t="s">
        <v>163</v>
      </c>
      <c r="N3" s="16" t="s">
        <v>164</v>
      </c>
      <c r="O3" s="15" t="s">
        <v>33</v>
      </c>
    </row>
    <row r="4" spans="1:15" ht="42.75">
      <c r="A4" s="20">
        <v>1</v>
      </c>
      <c r="B4" s="23" t="s">
        <v>141</v>
      </c>
      <c r="C4" s="24" t="s">
        <v>165</v>
      </c>
      <c r="D4" s="20" t="s">
        <v>142</v>
      </c>
      <c r="E4" s="20" t="s">
        <v>143</v>
      </c>
      <c r="F4" s="20" t="s">
        <v>6</v>
      </c>
      <c r="G4" s="19" t="s">
        <v>6</v>
      </c>
      <c r="H4" s="19" t="s">
        <v>211</v>
      </c>
      <c r="I4" s="20" t="s">
        <v>7</v>
      </c>
      <c r="J4" s="20" t="s">
        <v>8</v>
      </c>
      <c r="K4" s="25">
        <v>91.2</v>
      </c>
      <c r="L4" s="25">
        <v>89.2</v>
      </c>
      <c r="M4" s="25">
        <v>91.8</v>
      </c>
      <c r="N4" s="25">
        <f t="shared" ref="N4:N9" si="0">0.4*K4+0.3*L4+0.3*M4</f>
        <v>90.78</v>
      </c>
      <c r="O4" s="21" t="s">
        <v>9</v>
      </c>
    </row>
    <row r="5" spans="1:15" ht="42.75">
      <c r="A5" s="20">
        <v>2</v>
      </c>
      <c r="B5" s="23" t="s">
        <v>144</v>
      </c>
      <c r="C5" s="24" t="s">
        <v>166</v>
      </c>
      <c r="D5" s="20" t="s">
        <v>142</v>
      </c>
      <c r="E5" s="20" t="s">
        <v>145</v>
      </c>
      <c r="F5" s="20" t="s">
        <v>6</v>
      </c>
      <c r="G5" s="19" t="s">
        <v>6</v>
      </c>
      <c r="H5" s="19" t="s">
        <v>211</v>
      </c>
      <c r="I5" s="20" t="s">
        <v>7</v>
      </c>
      <c r="J5" s="20" t="s">
        <v>8</v>
      </c>
      <c r="K5" s="25">
        <v>91.2</v>
      </c>
      <c r="L5" s="25">
        <v>87.6</v>
      </c>
      <c r="M5" s="25">
        <v>90.2</v>
      </c>
      <c r="N5" s="25">
        <f t="shared" si="0"/>
        <v>89.820000000000007</v>
      </c>
      <c r="O5" s="21" t="s">
        <v>9</v>
      </c>
    </row>
    <row r="6" spans="1:15" ht="42.75">
      <c r="A6" s="20">
        <v>3</v>
      </c>
      <c r="B6" s="23" t="s">
        <v>146</v>
      </c>
      <c r="C6" s="24" t="s">
        <v>167</v>
      </c>
      <c r="D6" s="20" t="s">
        <v>142</v>
      </c>
      <c r="E6" s="20" t="s">
        <v>147</v>
      </c>
      <c r="F6" s="20" t="s">
        <v>6</v>
      </c>
      <c r="G6" s="19" t="s">
        <v>6</v>
      </c>
      <c r="H6" s="19" t="s">
        <v>211</v>
      </c>
      <c r="I6" s="20" t="s">
        <v>7</v>
      </c>
      <c r="J6" s="20" t="s">
        <v>8</v>
      </c>
      <c r="K6" s="26">
        <v>88.8</v>
      </c>
      <c r="L6" s="26">
        <v>90.2</v>
      </c>
      <c r="M6" s="26">
        <v>90.6</v>
      </c>
      <c r="N6" s="25">
        <f t="shared" si="0"/>
        <v>89.759999999999991</v>
      </c>
      <c r="O6" s="21" t="s">
        <v>9</v>
      </c>
    </row>
    <row r="7" spans="1:15" ht="42.75">
      <c r="A7" s="20">
        <v>4</v>
      </c>
      <c r="B7" s="23" t="s">
        <v>148</v>
      </c>
      <c r="C7" s="24" t="s">
        <v>168</v>
      </c>
      <c r="D7" s="20" t="s">
        <v>142</v>
      </c>
      <c r="E7" s="20" t="s">
        <v>149</v>
      </c>
      <c r="F7" s="20" t="s">
        <v>6</v>
      </c>
      <c r="G7" s="19" t="s">
        <v>6</v>
      </c>
      <c r="H7" s="19" t="s">
        <v>211</v>
      </c>
      <c r="I7" s="20" t="s">
        <v>7</v>
      </c>
      <c r="J7" s="20" t="s">
        <v>8</v>
      </c>
      <c r="K7" s="25">
        <v>86.4</v>
      </c>
      <c r="L7" s="25">
        <v>88.2</v>
      </c>
      <c r="M7" s="25">
        <v>86</v>
      </c>
      <c r="N7" s="25">
        <f t="shared" si="0"/>
        <v>86.820000000000007</v>
      </c>
      <c r="O7" s="21" t="s">
        <v>9</v>
      </c>
    </row>
    <row r="8" spans="1:15" ht="42.75">
      <c r="A8" s="20">
        <v>5</v>
      </c>
      <c r="B8" s="23" t="s">
        <v>150</v>
      </c>
      <c r="C8" s="24" t="s">
        <v>169</v>
      </c>
      <c r="D8" s="20" t="s">
        <v>142</v>
      </c>
      <c r="E8" s="20" t="s">
        <v>151</v>
      </c>
      <c r="F8" s="20" t="s">
        <v>6</v>
      </c>
      <c r="G8" s="19" t="s">
        <v>6</v>
      </c>
      <c r="H8" s="19" t="s">
        <v>211</v>
      </c>
      <c r="I8" s="20" t="s">
        <v>7</v>
      </c>
      <c r="J8" s="20" t="s">
        <v>8</v>
      </c>
      <c r="K8" s="26">
        <v>84</v>
      </c>
      <c r="L8" s="26">
        <v>82.8</v>
      </c>
      <c r="M8" s="26">
        <v>82.8</v>
      </c>
      <c r="N8" s="25">
        <f t="shared" si="0"/>
        <v>83.28</v>
      </c>
      <c r="O8" s="21"/>
    </row>
    <row r="9" spans="1:15" ht="42.75">
      <c r="A9" s="20">
        <v>6</v>
      </c>
      <c r="B9" s="23" t="s">
        <v>152</v>
      </c>
      <c r="C9" s="24" t="s">
        <v>170</v>
      </c>
      <c r="D9" s="20" t="s">
        <v>142</v>
      </c>
      <c r="E9" s="20" t="s">
        <v>149</v>
      </c>
      <c r="F9" s="20" t="s">
        <v>6</v>
      </c>
      <c r="G9" s="19" t="s">
        <v>6</v>
      </c>
      <c r="H9" s="19" t="s">
        <v>211</v>
      </c>
      <c r="I9" s="20" t="s">
        <v>7</v>
      </c>
      <c r="J9" s="20" t="s">
        <v>8</v>
      </c>
      <c r="K9" s="26">
        <v>81.8</v>
      </c>
      <c r="L9" s="26">
        <v>83.8</v>
      </c>
      <c r="M9" s="26">
        <v>81.599999999999994</v>
      </c>
      <c r="N9" s="25">
        <f t="shared" si="0"/>
        <v>82.34</v>
      </c>
      <c r="O9" s="21"/>
    </row>
    <row r="10" spans="1:15">
      <c r="A10" s="22"/>
      <c r="B10" s="22"/>
      <c r="C10" s="22"/>
      <c r="D10" s="22"/>
      <c r="E10" s="22"/>
      <c r="F10" s="22"/>
      <c r="I10" s="22"/>
      <c r="J10" s="22"/>
      <c r="K10" s="22"/>
      <c r="L10" s="22"/>
      <c r="M10" s="22"/>
      <c r="N10" s="22"/>
      <c r="O10" s="22"/>
    </row>
  </sheetData>
  <sortState ref="A4:P10">
    <sortCondition descending="1" ref="N4:N10"/>
  </sortState>
  <mergeCells count="10">
    <mergeCell ref="A1:M1"/>
    <mergeCell ref="A2:A3"/>
    <mergeCell ref="B2:B3"/>
    <mergeCell ref="C2:C3"/>
    <mergeCell ref="D2:D3"/>
    <mergeCell ref="E2:E3"/>
    <mergeCell ref="F2:F3"/>
    <mergeCell ref="I2:I3"/>
    <mergeCell ref="J2:J3"/>
    <mergeCell ref="K2:N2"/>
  </mergeCells>
  <phoneticPr fontId="1" type="noConversion"/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tabSelected="1" workbookViewId="0">
      <selection activeCell="H13" sqref="H13"/>
    </sheetView>
  </sheetViews>
  <sheetFormatPr defaultRowHeight="13.5"/>
  <cols>
    <col min="1" max="1" width="6.875" customWidth="1"/>
    <col min="3" max="3" width="10.125" customWidth="1"/>
    <col min="9" max="9" width="10.5" customWidth="1"/>
  </cols>
  <sheetData>
    <row r="1" spans="1:29" ht="33" customHeight="1">
      <c r="A1" s="80" t="s">
        <v>198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1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ht="14.25" customHeight="1">
      <c r="A2" s="65" t="s">
        <v>21</v>
      </c>
      <c r="B2" s="65" t="s">
        <v>22</v>
      </c>
      <c r="C2" s="65" t="s">
        <v>0</v>
      </c>
      <c r="D2" s="65" t="s">
        <v>1</v>
      </c>
      <c r="E2" s="65" t="s">
        <v>23</v>
      </c>
      <c r="F2" s="65" t="s">
        <v>208</v>
      </c>
      <c r="G2" s="55"/>
      <c r="H2" s="55"/>
      <c r="I2" s="65" t="s">
        <v>25</v>
      </c>
      <c r="J2" s="65" t="s">
        <v>50</v>
      </c>
      <c r="K2" s="69" t="s">
        <v>27</v>
      </c>
      <c r="L2" s="70"/>
      <c r="M2" s="70"/>
      <c r="N2" s="71"/>
      <c r="O2" s="6" t="s">
        <v>28</v>
      </c>
      <c r="P2" s="82" t="s">
        <v>202</v>
      </c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29" ht="28.5">
      <c r="A3" s="66"/>
      <c r="B3" s="66"/>
      <c r="C3" s="66"/>
      <c r="D3" s="66"/>
      <c r="E3" s="66"/>
      <c r="F3" s="66"/>
      <c r="G3" s="56" t="s">
        <v>210</v>
      </c>
      <c r="H3" s="56" t="s">
        <v>209</v>
      </c>
      <c r="I3" s="66"/>
      <c r="J3" s="66"/>
      <c r="K3" s="8" t="s">
        <v>29</v>
      </c>
      <c r="L3" s="8" t="s">
        <v>30</v>
      </c>
      <c r="M3" s="8" t="s">
        <v>31</v>
      </c>
      <c r="N3" s="8" t="s">
        <v>56</v>
      </c>
      <c r="O3" s="6" t="s">
        <v>33</v>
      </c>
      <c r="P3" s="73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</row>
    <row r="4" spans="1:29" ht="42.75">
      <c r="A4" s="50">
        <v>1</v>
      </c>
      <c r="B4" s="14" t="s">
        <v>176</v>
      </c>
      <c r="C4" s="18" t="s">
        <v>183</v>
      </c>
      <c r="D4" s="19" t="s">
        <v>172</v>
      </c>
      <c r="E4" s="19" t="s">
        <v>173</v>
      </c>
      <c r="F4" s="19" t="s">
        <v>6</v>
      </c>
      <c r="G4" s="19" t="s">
        <v>6</v>
      </c>
      <c r="H4" s="19" t="s">
        <v>211</v>
      </c>
      <c r="I4" s="19" t="s">
        <v>7</v>
      </c>
      <c r="J4" s="19" t="s">
        <v>8</v>
      </c>
      <c r="K4" s="51">
        <v>93.9</v>
      </c>
      <c r="L4" s="51">
        <v>87.666666666666671</v>
      </c>
      <c r="M4" s="51">
        <v>93.733333333333334</v>
      </c>
      <c r="N4" s="20">
        <v>91.98</v>
      </c>
      <c r="O4" s="21" t="s">
        <v>9</v>
      </c>
      <c r="P4" s="52" t="s">
        <v>200</v>
      </c>
    </row>
    <row r="5" spans="1:29" ht="42.75">
      <c r="A5" s="50">
        <v>2</v>
      </c>
      <c r="B5" s="14" t="s">
        <v>174</v>
      </c>
      <c r="C5" s="18" t="s">
        <v>182</v>
      </c>
      <c r="D5" s="19" t="s">
        <v>172</v>
      </c>
      <c r="E5" s="19" t="s">
        <v>175</v>
      </c>
      <c r="F5" s="19" t="s">
        <v>6</v>
      </c>
      <c r="G5" s="19" t="s">
        <v>6</v>
      </c>
      <c r="H5" s="19" t="s">
        <v>211</v>
      </c>
      <c r="I5" s="19" t="s">
        <v>7</v>
      </c>
      <c r="J5" s="19" t="s">
        <v>8</v>
      </c>
      <c r="K5" s="51">
        <v>92.7</v>
      </c>
      <c r="L5" s="51">
        <v>88.666666666666671</v>
      </c>
      <c r="M5" s="51">
        <v>92.066666666666677</v>
      </c>
      <c r="N5" s="20">
        <v>91.3</v>
      </c>
      <c r="O5" s="21" t="s">
        <v>9</v>
      </c>
      <c r="P5" s="53"/>
    </row>
    <row r="6" spans="1:29" ht="42.75">
      <c r="A6" s="50">
        <v>3</v>
      </c>
      <c r="B6" s="14" t="s">
        <v>180</v>
      </c>
      <c r="C6" s="18" t="s">
        <v>186</v>
      </c>
      <c r="D6" s="19" t="s">
        <v>172</v>
      </c>
      <c r="E6" s="19" t="s">
        <v>175</v>
      </c>
      <c r="F6" s="19" t="s">
        <v>181</v>
      </c>
      <c r="G6" s="19" t="s">
        <v>6</v>
      </c>
      <c r="H6" s="19" t="s">
        <v>212</v>
      </c>
      <c r="I6" s="19" t="s">
        <v>7</v>
      </c>
      <c r="J6" s="19" t="s">
        <v>8</v>
      </c>
      <c r="K6" s="51">
        <v>90.7</v>
      </c>
      <c r="L6" s="51">
        <v>83.866666666666674</v>
      </c>
      <c r="M6" s="51">
        <v>92.333333333333343</v>
      </c>
      <c r="N6" s="20">
        <v>89.14</v>
      </c>
      <c r="O6" s="21" t="s">
        <v>9</v>
      </c>
      <c r="P6" s="52" t="s">
        <v>203</v>
      </c>
    </row>
    <row r="7" spans="1:29" ht="42.75">
      <c r="A7" s="50">
        <v>4</v>
      </c>
      <c r="B7" s="14" t="s">
        <v>177</v>
      </c>
      <c r="C7" s="18" t="s">
        <v>184</v>
      </c>
      <c r="D7" s="19" t="s">
        <v>172</v>
      </c>
      <c r="E7" s="19" t="s">
        <v>175</v>
      </c>
      <c r="F7" s="19" t="s">
        <v>6</v>
      </c>
      <c r="G7" s="19" t="s">
        <v>6</v>
      </c>
      <c r="H7" s="19" t="s">
        <v>211</v>
      </c>
      <c r="I7" s="19" t="s">
        <v>7</v>
      </c>
      <c r="J7" s="19" t="s">
        <v>8</v>
      </c>
      <c r="K7" s="51">
        <v>88.2</v>
      </c>
      <c r="L7" s="51">
        <v>81.866666666666674</v>
      </c>
      <c r="M7" s="51">
        <v>88.066666666666677</v>
      </c>
      <c r="N7" s="20">
        <v>86.26</v>
      </c>
      <c r="O7" s="21" t="s">
        <v>9</v>
      </c>
      <c r="P7" s="52" t="s">
        <v>201</v>
      </c>
    </row>
    <row r="8" spans="1:29" ht="42.75">
      <c r="A8" s="50">
        <v>5</v>
      </c>
      <c r="B8" s="14" t="s">
        <v>171</v>
      </c>
      <c r="C8" s="18" t="s">
        <v>194</v>
      </c>
      <c r="D8" s="19" t="s">
        <v>172</v>
      </c>
      <c r="E8" s="19" t="s">
        <v>173</v>
      </c>
      <c r="F8" s="19" t="s">
        <v>6</v>
      </c>
      <c r="G8" s="19" t="s">
        <v>6</v>
      </c>
      <c r="H8" s="19" t="s">
        <v>211</v>
      </c>
      <c r="I8" s="19" t="s">
        <v>7</v>
      </c>
      <c r="J8" s="19" t="s">
        <v>8</v>
      </c>
      <c r="K8" s="54">
        <v>82</v>
      </c>
      <c r="L8" s="54">
        <v>79.333333333333343</v>
      </c>
      <c r="M8" s="54">
        <v>81.26666666666668</v>
      </c>
      <c r="N8" s="20">
        <f t="shared" ref="N8:N10" si="0">K8*0.4+L8*0.3+M8*0.3</f>
        <v>80.980000000000018</v>
      </c>
      <c r="O8" s="21"/>
      <c r="P8" s="52" t="s">
        <v>207</v>
      </c>
    </row>
    <row r="9" spans="1:29" ht="42.75">
      <c r="A9" s="50">
        <v>6</v>
      </c>
      <c r="B9" s="14" t="s">
        <v>179</v>
      </c>
      <c r="C9" s="18" t="s">
        <v>193</v>
      </c>
      <c r="D9" s="19" t="s">
        <v>172</v>
      </c>
      <c r="E9" s="19" t="s">
        <v>175</v>
      </c>
      <c r="F9" s="19" t="s">
        <v>6</v>
      </c>
      <c r="G9" s="19" t="s">
        <v>6</v>
      </c>
      <c r="H9" s="19" t="s">
        <v>211</v>
      </c>
      <c r="I9" s="19" t="s">
        <v>7</v>
      </c>
      <c r="J9" s="19" t="s">
        <v>8</v>
      </c>
      <c r="K9" s="51">
        <v>82.6</v>
      </c>
      <c r="L9" s="51">
        <v>78.533333333333331</v>
      </c>
      <c r="M9" s="51">
        <v>79.13333333333334</v>
      </c>
      <c r="N9" s="20">
        <v>80.34</v>
      </c>
      <c r="O9" s="21" t="s">
        <v>9</v>
      </c>
      <c r="P9" s="53"/>
    </row>
    <row r="10" spans="1:29" ht="42.75">
      <c r="A10" s="50">
        <v>7</v>
      </c>
      <c r="B10" s="14" t="s">
        <v>178</v>
      </c>
      <c r="C10" s="18" t="s">
        <v>185</v>
      </c>
      <c r="D10" s="19" t="s">
        <v>172</v>
      </c>
      <c r="E10" s="19" t="s">
        <v>175</v>
      </c>
      <c r="F10" s="19" t="s">
        <v>6</v>
      </c>
      <c r="G10" s="19" t="s">
        <v>6</v>
      </c>
      <c r="H10" s="19" t="s">
        <v>211</v>
      </c>
      <c r="I10" s="19" t="s">
        <v>7</v>
      </c>
      <c r="J10" s="19" t="s">
        <v>8</v>
      </c>
      <c r="K10" s="51">
        <v>78.400000000000006</v>
      </c>
      <c r="L10" s="51">
        <v>80.533333333333331</v>
      </c>
      <c r="M10" s="51">
        <v>77.733333333333334</v>
      </c>
      <c r="N10" s="20">
        <f t="shared" si="0"/>
        <v>78.84</v>
      </c>
      <c r="O10" s="21"/>
      <c r="P10" s="53"/>
    </row>
    <row r="11" spans="1:29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</row>
    <row r="12" spans="1:29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29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29">
      <c r="A14" s="22"/>
      <c r="B14" s="22"/>
      <c r="C14" s="22"/>
      <c r="D14" s="22"/>
      <c r="E14" s="22" t="s">
        <v>199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</sheetData>
  <sortState ref="A4:O10">
    <sortCondition descending="1" ref="N4:N10"/>
  </sortState>
  <mergeCells count="11">
    <mergeCell ref="A1:P1"/>
    <mergeCell ref="A2:A3"/>
    <mergeCell ref="B2:B3"/>
    <mergeCell ref="C2:C3"/>
    <mergeCell ref="D2:D3"/>
    <mergeCell ref="E2:E3"/>
    <mergeCell ref="F2:F3"/>
    <mergeCell ref="I2:I3"/>
    <mergeCell ref="J2:J3"/>
    <mergeCell ref="K2:N2"/>
    <mergeCell ref="P2:P3"/>
  </mergeCells>
  <phoneticPr fontId="2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2</vt:i4>
      </vt:variant>
    </vt:vector>
  </HeadingPairs>
  <TitlesOfParts>
    <vt:vector size="8" baseType="lpstr">
      <vt:lpstr>城规</vt:lpstr>
      <vt:lpstr>地信</vt:lpstr>
      <vt:lpstr>环工</vt:lpstr>
      <vt:lpstr>环科</vt:lpstr>
      <vt:lpstr>制图</vt:lpstr>
      <vt:lpstr>土管</vt:lpstr>
      <vt:lpstr>环工!Print_Titles</vt:lpstr>
      <vt:lpstr>环科!Print_Titles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2017-06-08T10:02:42Z</dcterms:modified>
</cp:coreProperties>
</file>